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 Book Spanish\1 MEF\Figuras &amp; Tablas en linea\Tablas Protegidas\"/>
    </mc:Choice>
  </mc:AlternateContent>
  <bookViews>
    <workbookView xWindow="0" yWindow="0" windowWidth="25600" windowHeight="16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H12" i="1"/>
  <c r="F12" i="1"/>
  <c r="D12" i="1"/>
  <c r="B12" i="1"/>
  <c r="K11" i="1"/>
  <c r="I11" i="1"/>
  <c r="G11" i="1"/>
  <c r="E11" i="1"/>
  <c r="C11" i="1"/>
  <c r="K10" i="1"/>
  <c r="I10" i="1"/>
  <c r="G10" i="1"/>
  <c r="E10" i="1"/>
  <c r="C10" i="1"/>
  <c r="K9" i="1"/>
  <c r="I9" i="1"/>
  <c r="G9" i="1"/>
  <c r="E9" i="1"/>
  <c r="C9" i="1"/>
  <c r="K8" i="1"/>
  <c r="I8" i="1"/>
  <c r="G8" i="1"/>
  <c r="E8" i="1"/>
  <c r="C8" i="1"/>
  <c r="K7" i="1"/>
  <c r="I7" i="1"/>
  <c r="G7" i="1"/>
  <c r="E7" i="1"/>
  <c r="C7" i="1"/>
  <c r="K6" i="1"/>
  <c r="I6" i="1"/>
  <c r="G6" i="1"/>
  <c r="E6" i="1"/>
  <c r="C6" i="1"/>
  <c r="K5" i="1"/>
  <c r="K12" i="1" s="1"/>
  <c r="I5" i="1"/>
  <c r="G5" i="1"/>
  <c r="E5" i="1"/>
  <c r="C5" i="1"/>
  <c r="C12" i="1" s="1"/>
  <c r="I12" i="1" l="1"/>
  <c r="G12" i="1"/>
  <c r="E12" i="1"/>
</calcChain>
</file>

<file path=xl/sharedStrings.xml><?xml version="1.0" encoding="utf-8"?>
<sst xmlns="http://schemas.openxmlformats.org/spreadsheetml/2006/main" count="30" uniqueCount="22">
  <si>
    <t>%</t>
  </si>
  <si>
    <t>Capital</t>
  </si>
  <si>
    <t>Total</t>
  </si>
  <si>
    <t>1975-2015</t>
  </si>
  <si>
    <t>1975-1982</t>
  </si>
  <si>
    <t>1982-1995</t>
  </si>
  <si>
    <t>1995-2005</t>
  </si>
  <si>
    <t>2005-2015</t>
  </si>
  <si>
    <t>1975&amp;2015</t>
  </si>
  <si>
    <t>Problemas más importantes para las empresas artesanales*</t>
  </si>
  <si>
    <t>* Se eliminaron "Ninguno" y "Otros"</t>
  </si>
  <si>
    <t>Número</t>
  </si>
  <si>
    <t>Trabajadores</t>
  </si>
  <si>
    <t>Lugar de trabajo</t>
  </si>
  <si>
    <t xml:space="preserve">Materiales </t>
  </si>
  <si>
    <t>Demanda</t>
  </si>
  <si>
    <t>Competencia</t>
  </si>
  <si>
    <t>Gobierno/Economía</t>
  </si>
  <si>
    <t>Chi-cuadrado</t>
  </si>
  <si>
    <t>GL</t>
  </si>
  <si>
    <t>Valor p</t>
  </si>
  <si>
    <t>Tabla A.13.3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</si>
</sst>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"/>
    <numFmt numFmtId="165" formatCode="###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5">
    <xf numFmtId="0" fontId="0" fillId="0" borderId="0" xfId="0"/>
    <xf numFmtId="0" fontId="2" fillId="0" borderId="0" xfId="0" applyFont="1" applyBorder="1"/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65" fontId="0" fillId="0" borderId="0" xfId="0" applyNumberFormat="1" applyFont="1"/>
    <xf numFmtId="0" fontId="0" fillId="0" borderId="0" xfId="0" applyFont="1" applyAlignment="1">
      <alignment horizontal="center"/>
    </xf>
    <xf numFmtId="166" fontId="0" fillId="0" borderId="0" xfId="0" applyNumberFormat="1" applyFont="1"/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right" vertical="center" wrapText="1"/>
    </xf>
    <xf numFmtId="0" fontId="2" fillId="0" borderId="0" xfId="2" applyFont="1" applyBorder="1" applyAlignment="1">
      <alignment horizontal="right" vertical="center" wrapText="1"/>
    </xf>
    <xf numFmtId="0" fontId="4" fillId="0" borderId="0" xfId="1" applyFont="1" applyBorder="1"/>
    <xf numFmtId="0" fontId="4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right" wrapText="1"/>
    </xf>
    <xf numFmtId="164" fontId="4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164" fontId="4" fillId="0" borderId="0" xfId="2" applyNumberFormat="1" applyFont="1" applyBorder="1" applyAlignment="1">
      <alignment horizontal="right" vertical="top"/>
    </xf>
    <xf numFmtId="165" fontId="4" fillId="0" borderId="0" xfId="2" applyNumberFormat="1" applyFont="1" applyBorder="1" applyAlignment="1">
      <alignment horizontal="righ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 vertical="top"/>
    </xf>
    <xf numFmtId="11" fontId="0" fillId="0" borderId="0" xfId="0" applyNumberFormat="1" applyFont="1"/>
  </cellXfs>
  <cellStyles count="3">
    <cellStyle name="Normal" xfId="0" builtinId="0"/>
    <cellStyle name="Normal_Sheet1" xfId="1"/>
    <cellStyle name="Normal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/>
  </sheetViews>
  <sheetFormatPr defaultColWidth="8.81640625" defaultRowHeight="14.5" x14ac:dyDescent="0.35"/>
  <cols>
    <col min="1" max="1" width="17.453125" customWidth="1"/>
    <col min="2" max="3" width="9" bestFit="1" customWidth="1"/>
    <col min="4" max="4" width="12" bestFit="1" customWidth="1"/>
    <col min="5" max="11" width="9" bestFit="1" customWidth="1"/>
  </cols>
  <sheetData>
    <row r="1" spans="1:11" x14ac:dyDescent="0.35">
      <c r="A1" s="1" t="s">
        <v>21</v>
      </c>
      <c r="B1" s="1"/>
      <c r="C1" s="12" t="s">
        <v>9</v>
      </c>
      <c r="D1" s="1"/>
      <c r="E1" s="1"/>
      <c r="F1" s="1"/>
      <c r="G1" s="1"/>
      <c r="H1" s="1"/>
      <c r="I1" s="1"/>
      <c r="J1" s="1"/>
      <c r="K1" s="1"/>
    </row>
    <row r="2" spans="1:11" x14ac:dyDescent="0.35">
      <c r="A2" s="2"/>
      <c r="B2" s="2"/>
      <c r="C2" s="7"/>
      <c r="D2" s="2"/>
      <c r="E2" s="2"/>
      <c r="F2" s="2"/>
      <c r="G2" s="15"/>
      <c r="H2" s="15"/>
      <c r="I2" s="2"/>
      <c r="J2" s="2"/>
      <c r="K2" s="2"/>
    </row>
    <row r="3" spans="1:11" x14ac:dyDescent="0.35">
      <c r="A3" s="13"/>
      <c r="B3" s="13">
        <v>1975</v>
      </c>
      <c r="C3" s="13"/>
      <c r="D3" s="13">
        <v>1982</v>
      </c>
      <c r="E3" s="13"/>
      <c r="F3" s="13">
        <v>1995</v>
      </c>
      <c r="G3" s="13"/>
      <c r="H3" s="13">
        <v>2005</v>
      </c>
      <c r="I3" s="13"/>
      <c r="J3" s="14">
        <v>2015</v>
      </c>
      <c r="K3" s="14"/>
    </row>
    <row r="4" spans="1:11" x14ac:dyDescent="0.35">
      <c r="A4" s="16"/>
      <c r="B4" s="17" t="s">
        <v>11</v>
      </c>
      <c r="C4" s="17" t="s">
        <v>0</v>
      </c>
      <c r="D4" s="17" t="s">
        <v>11</v>
      </c>
      <c r="E4" s="17" t="s">
        <v>0</v>
      </c>
      <c r="F4" s="17" t="s">
        <v>11</v>
      </c>
      <c r="G4" s="17" t="s">
        <v>0</v>
      </c>
      <c r="H4" s="17" t="s">
        <v>11</v>
      </c>
      <c r="I4" s="17" t="s">
        <v>0</v>
      </c>
      <c r="J4" s="22" t="s">
        <v>11</v>
      </c>
      <c r="K4" s="17" t="s">
        <v>0</v>
      </c>
    </row>
    <row r="5" spans="1:11" ht="14.4" customHeight="1" x14ac:dyDescent="0.35">
      <c r="A5" s="3" t="s">
        <v>12</v>
      </c>
      <c r="B5" s="18">
        <v>13.849999999999996</v>
      </c>
      <c r="C5" s="19">
        <f>B5/143*100</f>
        <v>9.6853146853146832</v>
      </c>
      <c r="D5" s="18">
        <v>46.789999999999992</v>
      </c>
      <c r="E5" s="19">
        <f>D5/203*100</f>
        <v>23.04926108374384</v>
      </c>
      <c r="F5" s="18">
        <v>11.559999999999999</v>
      </c>
      <c r="G5" s="19">
        <f>F5/189*100</f>
        <v>6.1164021164021154</v>
      </c>
      <c r="H5" s="18">
        <v>14.776</v>
      </c>
      <c r="I5" s="19">
        <f>H5/235*100</f>
        <v>6.2876595744680852</v>
      </c>
      <c r="J5" s="20">
        <v>17.065999999999999</v>
      </c>
      <c r="K5" s="21">
        <f>J5/167*100</f>
        <v>10.219161676646706</v>
      </c>
    </row>
    <row r="6" spans="1:11" x14ac:dyDescent="0.35">
      <c r="A6" s="3" t="s">
        <v>1</v>
      </c>
      <c r="B6" s="18">
        <v>33.660000000000004</v>
      </c>
      <c r="C6" s="19">
        <f t="shared" ref="C6:C11" si="0">B6/143*100</f>
        <v>23.53846153846154</v>
      </c>
      <c r="D6" s="18">
        <v>32.61999999999999</v>
      </c>
      <c r="E6" s="19">
        <f t="shared" ref="E6:E11" si="1">D6/203*100</f>
        <v>16.068965517241374</v>
      </c>
      <c r="F6" s="18">
        <v>17.029999999999998</v>
      </c>
      <c r="G6" s="19">
        <f t="shared" ref="G6:G11" si="2">F6/189*100</f>
        <v>9.0105820105820094</v>
      </c>
      <c r="H6" s="18">
        <v>17.524999999999999</v>
      </c>
      <c r="I6" s="19">
        <f t="shared" ref="I6:I11" si="3">H6/235*100</f>
        <v>7.4574468085106371</v>
      </c>
      <c r="J6" s="20">
        <v>2.4089999999999998</v>
      </c>
      <c r="K6" s="21">
        <f t="shared" ref="K6:K11" si="4">J6/167*100</f>
        <v>1.4425149700598801</v>
      </c>
    </row>
    <row r="7" spans="1:11" ht="15" customHeight="1" x14ac:dyDescent="0.35">
      <c r="A7" s="23" t="s">
        <v>13</v>
      </c>
      <c r="B7" s="18">
        <v>18.109999999999996</v>
      </c>
      <c r="C7" s="19">
        <f t="shared" si="0"/>
        <v>12.66433566433566</v>
      </c>
      <c r="D7" s="18">
        <v>22.730000000000004</v>
      </c>
      <c r="E7" s="19">
        <f t="shared" si="1"/>
        <v>11.197044334975372</v>
      </c>
      <c r="F7" s="18">
        <v>20.659999999999997</v>
      </c>
      <c r="G7" s="19">
        <f t="shared" si="2"/>
        <v>10.931216931216929</v>
      </c>
      <c r="H7" s="18">
        <v>18.867000000000001</v>
      </c>
      <c r="I7" s="19">
        <f t="shared" si="3"/>
        <v>8.0285106382978721</v>
      </c>
      <c r="J7" s="20">
        <v>14</v>
      </c>
      <c r="K7" s="21">
        <f t="shared" si="4"/>
        <v>8.3832335329341312</v>
      </c>
    </row>
    <row r="8" spans="1:11" x14ac:dyDescent="0.35">
      <c r="A8" s="3" t="s">
        <v>14</v>
      </c>
      <c r="B8" s="18">
        <v>37.24</v>
      </c>
      <c r="C8" s="19">
        <f t="shared" si="0"/>
        <v>26.04195804195804</v>
      </c>
      <c r="D8" s="18">
        <v>68.419999999999945</v>
      </c>
      <c r="E8" s="19">
        <f t="shared" si="1"/>
        <v>33.704433497536918</v>
      </c>
      <c r="F8" s="18">
        <v>20.459999999999997</v>
      </c>
      <c r="G8" s="19">
        <f t="shared" si="2"/>
        <v>10.825396825396824</v>
      </c>
      <c r="H8" s="18">
        <v>20.846000000000004</v>
      </c>
      <c r="I8" s="19">
        <f t="shared" si="3"/>
        <v>8.8706382978723415</v>
      </c>
      <c r="J8" s="20">
        <v>29.980999999999995</v>
      </c>
      <c r="K8" s="21">
        <f t="shared" si="4"/>
        <v>17.952694610778437</v>
      </c>
    </row>
    <row r="9" spans="1:11" x14ac:dyDescent="0.35">
      <c r="A9" s="3" t="s">
        <v>15</v>
      </c>
      <c r="B9" s="18">
        <v>24.24</v>
      </c>
      <c r="C9" s="19">
        <f t="shared" si="0"/>
        <v>16.95104895104895</v>
      </c>
      <c r="D9" s="18">
        <v>23.890000000000008</v>
      </c>
      <c r="E9" s="19">
        <f t="shared" si="1"/>
        <v>11.768472906403945</v>
      </c>
      <c r="F9" s="18">
        <v>56</v>
      </c>
      <c r="G9" s="19">
        <f t="shared" si="2"/>
        <v>29.629629629629626</v>
      </c>
      <c r="H9" s="18">
        <v>81.716000000000008</v>
      </c>
      <c r="I9" s="19">
        <f t="shared" si="3"/>
        <v>34.772765957446808</v>
      </c>
      <c r="J9" s="20">
        <v>44</v>
      </c>
      <c r="K9" s="21">
        <f t="shared" si="4"/>
        <v>26.34730538922156</v>
      </c>
    </row>
    <row r="10" spans="1:11" x14ac:dyDescent="0.35">
      <c r="A10" s="4" t="s">
        <v>16</v>
      </c>
      <c r="B10" s="18">
        <v>7.9099999999999993</v>
      </c>
      <c r="C10" s="19">
        <f t="shared" si="0"/>
        <v>5.5314685314685308</v>
      </c>
      <c r="D10" s="18">
        <v>2.34</v>
      </c>
      <c r="E10" s="19">
        <f t="shared" si="1"/>
        <v>1.1527093596059113</v>
      </c>
      <c r="F10" s="18">
        <v>42.390000000000015</v>
      </c>
      <c r="G10" s="19">
        <f t="shared" si="2"/>
        <v>22.428571428571438</v>
      </c>
      <c r="H10" s="18">
        <v>55.264000000000003</v>
      </c>
      <c r="I10" s="19">
        <f t="shared" si="3"/>
        <v>23.516595744680853</v>
      </c>
      <c r="J10" s="20">
        <v>34</v>
      </c>
      <c r="K10" s="21">
        <f t="shared" si="4"/>
        <v>20.359281437125748</v>
      </c>
    </row>
    <row r="11" spans="1:11" x14ac:dyDescent="0.35">
      <c r="A11" s="4" t="s">
        <v>17</v>
      </c>
      <c r="B11" s="18">
        <v>8.0400000000000009</v>
      </c>
      <c r="C11" s="19">
        <f t="shared" si="0"/>
        <v>5.6223776223776234</v>
      </c>
      <c r="D11" s="18">
        <v>6.4799999999999995</v>
      </c>
      <c r="E11" s="19">
        <f t="shared" si="1"/>
        <v>3.1921182266009853</v>
      </c>
      <c r="F11" s="18">
        <v>21</v>
      </c>
      <c r="G11" s="19">
        <f t="shared" si="2"/>
        <v>11.111111111111111</v>
      </c>
      <c r="H11" s="18">
        <v>26.191000000000003</v>
      </c>
      <c r="I11" s="19">
        <f t="shared" si="3"/>
        <v>11.145106382978724</v>
      </c>
      <c r="J11" s="20">
        <v>26</v>
      </c>
      <c r="K11" s="21">
        <f t="shared" si="4"/>
        <v>15.568862275449103</v>
      </c>
    </row>
    <row r="12" spans="1:11" x14ac:dyDescent="0.35">
      <c r="A12" s="4" t="s">
        <v>2</v>
      </c>
      <c r="B12" s="8">
        <f t="shared" ref="B12:K12" si="5">SUM(B5:B11)</f>
        <v>143.04999999999998</v>
      </c>
      <c r="C12" s="9">
        <f t="shared" si="5"/>
        <v>100.03496503496503</v>
      </c>
      <c r="D12" s="8">
        <f t="shared" si="5"/>
        <v>203.26999999999995</v>
      </c>
      <c r="E12" s="9">
        <f t="shared" si="5"/>
        <v>100.13300492610834</v>
      </c>
      <c r="F12" s="8">
        <f t="shared" si="5"/>
        <v>189.10000000000002</v>
      </c>
      <c r="G12" s="9">
        <f t="shared" si="5"/>
        <v>100.05291005291005</v>
      </c>
      <c r="H12" s="8">
        <f t="shared" si="5"/>
        <v>235.18500000000003</v>
      </c>
      <c r="I12" s="9">
        <f t="shared" si="5"/>
        <v>100.07872340425531</v>
      </c>
      <c r="J12" s="8">
        <f t="shared" si="5"/>
        <v>167.45599999999999</v>
      </c>
      <c r="K12" s="9">
        <f t="shared" si="5"/>
        <v>100.27305389221557</v>
      </c>
    </row>
    <row r="13" spans="1:11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x14ac:dyDescent="0.35">
      <c r="A14" s="4" t="s">
        <v>10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35">
      <c r="A15" s="4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35">
      <c r="A16" s="5"/>
      <c r="B16" s="5" t="s">
        <v>18</v>
      </c>
      <c r="C16" s="6" t="s">
        <v>19</v>
      </c>
      <c r="D16" s="5" t="s">
        <v>20</v>
      </c>
      <c r="E16" s="5"/>
      <c r="F16" s="5"/>
      <c r="G16" s="5"/>
      <c r="H16" s="5"/>
      <c r="I16" s="5"/>
      <c r="J16" s="5"/>
      <c r="K16" s="5"/>
    </row>
    <row r="17" spans="1:11" x14ac:dyDescent="0.35">
      <c r="A17" s="7" t="s">
        <v>3</v>
      </c>
      <c r="B17" s="7">
        <v>230.53129986669114</v>
      </c>
      <c r="C17" s="10">
        <v>24</v>
      </c>
      <c r="D17" s="24">
        <v>1.1499999999999999E-35</v>
      </c>
      <c r="E17" s="7"/>
      <c r="F17" s="7"/>
      <c r="G17" s="7"/>
      <c r="H17" s="7"/>
      <c r="I17" s="7"/>
      <c r="J17" s="7"/>
      <c r="K17" s="7"/>
    </row>
    <row r="18" spans="1:11" x14ac:dyDescent="0.35">
      <c r="A18" s="7" t="s">
        <v>4</v>
      </c>
      <c r="B18" s="11">
        <v>20.993646667452328</v>
      </c>
      <c r="C18" s="10">
        <v>6</v>
      </c>
      <c r="D18" s="11">
        <v>1.8394441535181021E-3</v>
      </c>
      <c r="E18" s="7"/>
      <c r="F18" s="7"/>
      <c r="G18" s="7"/>
      <c r="H18" s="7"/>
      <c r="I18" s="7"/>
      <c r="J18" s="7"/>
      <c r="K18" s="7"/>
    </row>
    <row r="19" spans="1:11" x14ac:dyDescent="0.35">
      <c r="A19" s="7" t="s">
        <v>5</v>
      </c>
      <c r="B19" s="7">
        <v>108.21130862421641</v>
      </c>
      <c r="C19" s="10">
        <v>6</v>
      </c>
      <c r="D19" s="24">
        <v>4.8200000000000004E-21</v>
      </c>
      <c r="E19" s="7"/>
      <c r="F19" s="7"/>
      <c r="G19" s="7"/>
      <c r="H19" s="7"/>
      <c r="I19" s="7"/>
      <c r="J19" s="7"/>
      <c r="K19" s="7"/>
    </row>
    <row r="20" spans="1:11" x14ac:dyDescent="0.35">
      <c r="A20" s="7" t="s">
        <v>6</v>
      </c>
      <c r="B20" s="11">
        <v>2.5797514857963533</v>
      </c>
      <c r="C20" s="10">
        <v>6</v>
      </c>
      <c r="D20" s="11">
        <v>0.85943760710130845</v>
      </c>
      <c r="E20" s="7"/>
      <c r="F20" s="7"/>
      <c r="G20" s="7"/>
      <c r="H20" s="7"/>
      <c r="I20" s="7"/>
      <c r="J20" s="7"/>
      <c r="K20" s="7"/>
    </row>
    <row r="21" spans="1:11" x14ac:dyDescent="0.35">
      <c r="A21" s="7" t="s">
        <v>7</v>
      </c>
      <c r="B21" s="11">
        <v>19.530775289687426</v>
      </c>
      <c r="C21" s="10">
        <v>6</v>
      </c>
      <c r="D21" s="11">
        <v>3.3551092259081396E-3</v>
      </c>
      <c r="E21" s="7"/>
      <c r="F21" s="7"/>
      <c r="G21" s="7"/>
      <c r="H21" s="7"/>
      <c r="I21" s="7"/>
      <c r="J21" s="7"/>
      <c r="K21" s="7"/>
    </row>
    <row r="22" spans="1:11" x14ac:dyDescent="0.35">
      <c r="A22" s="7" t="s">
        <v>8</v>
      </c>
      <c r="B22" s="11">
        <v>58.604245602365566</v>
      </c>
      <c r="C22" s="10">
        <v>6</v>
      </c>
      <c r="D22" s="24">
        <v>8.6399999999999994E-11</v>
      </c>
      <c r="E22" s="7"/>
      <c r="F22" s="7"/>
      <c r="G22" s="7"/>
      <c r="H22" s="7"/>
      <c r="I22" s="7"/>
      <c r="J22" s="7"/>
      <c r="K22" s="7"/>
    </row>
  </sheetData>
  <sheetProtection algorithmName="SHA-512" hashValue="qSv0qEdoYU24d/SNBeJUlpeB8uNVQ1abhEYRojVvAWmboq0/sY+tm6ACs3PopU5W7NYBGs6oFhAvmstAWHO56w==" saltValue="EwfqzhnCNGsHbvy7GoL0Yg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 City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Middleton</dc:creator>
  <cp:lastModifiedBy>Alan Middleton</cp:lastModifiedBy>
  <dcterms:created xsi:type="dcterms:W3CDTF">2018-03-08T18:11:01Z</dcterms:created>
  <dcterms:modified xsi:type="dcterms:W3CDTF">2021-11-04T14:58:16Z</dcterms:modified>
</cp:coreProperties>
</file>