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defaultThemeVersion="166925"/>
  <mc:AlternateContent xmlns:mc="http://schemas.openxmlformats.org/markup-compatibility/2006">
    <mc:Choice Requires="x15">
      <x15ac:absPath xmlns:x15ac="http://schemas.microsoft.com/office/spreadsheetml/2010/11/ac" url="https://mailbcuac-my.sharepoint.com/personal/melisa_oleschuk_mail_bcu_ac_uk/Documents/MO_PhD_Sept. 2025/"/>
    </mc:Choice>
  </mc:AlternateContent>
  <xr:revisionPtr revIDLastSave="239" documentId="8_{CF45748C-8536-024F-8C21-2290E2CE0EF3}" xr6:coauthVersionLast="47" xr6:coauthVersionMax="47" xr10:uidLastSave="{B3209AE2-F430-9C43-B2F2-A9E561387FF9}"/>
  <bookViews>
    <workbookView xWindow="400" yWindow="500" windowWidth="24460" windowHeight="14080" activeTab="4" xr2:uid="{5ADADCDB-C828-0141-BCD4-4ABC400B74C9}"/>
  </bookViews>
  <sheets>
    <sheet name="Dashboard" sheetId="1" r:id="rId1"/>
    <sheet name="Statistics" sheetId="16" r:id="rId2"/>
    <sheet name="Dataset" sheetId="9" r:id="rId3"/>
    <sheet name="Summary Stakeholder Report" sheetId="14" r:id="rId4"/>
    <sheet name="Blueprints" sheetId="7" r:id="rId5"/>
    <sheet name="Key Provisions" sheetId="5" r:id="rId6"/>
    <sheet name="Cycle 1 Recommendations" sheetId="17" r:id="rId7"/>
    <sheet name="Cycle 2 Recommendations" sheetId="18" r:id="rId8"/>
    <sheet name="Cycle 3 Recommendations" sheetId="19" r:id="rId9"/>
    <sheet name="Notes" sheetId="4" r:id="rId10"/>
    <sheet name="Data" sheetId="6" state="hidden" r:id="rId11"/>
  </sheets>
  <definedNames>
    <definedName name="_bookmark5" localSheetId="4">Blueprints!#REF!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1" i="1" l="1"/>
  <c r="Z20" i="1"/>
  <c r="AA20" i="1" s="1"/>
  <c r="Z19" i="1"/>
  <c r="AA19" i="1" s="1"/>
  <c r="Z18" i="1"/>
  <c r="Z17" i="1"/>
  <c r="Z16" i="1"/>
  <c r="Z15" i="1"/>
  <c r="Z14" i="1"/>
  <c r="Z13" i="1"/>
  <c r="Z12" i="1"/>
  <c r="Z11" i="1"/>
  <c r="Z10" i="1"/>
  <c r="Z9" i="1"/>
  <c r="Z8" i="1"/>
  <c r="Z7" i="1"/>
  <c r="Z6" i="1"/>
  <c r="Z5" i="1"/>
  <c r="Y5" i="1"/>
  <c r="B15" i="16"/>
  <c r="I52" i="16" a="1"/>
  <c r="I52" i="16" s="1"/>
  <c r="I51" i="16" a="1"/>
  <c r="I51" i="16" s="1"/>
  <c r="I50" i="16" a="1"/>
  <c r="I50" i="16" s="1"/>
  <c r="I49" i="16" a="1"/>
  <c r="I49" i="16" s="1"/>
  <c r="I48" i="16" a="1"/>
  <c r="I48" i="16" s="1"/>
  <c r="I47" i="16" a="1"/>
  <c r="I47" i="16" s="1"/>
  <c r="F52" i="16"/>
  <c r="F51" i="16"/>
  <c r="F50" i="16"/>
  <c r="F49" i="16"/>
  <c r="F48" i="16"/>
  <c r="F47" i="16"/>
  <c r="F43" i="16"/>
  <c r="F42" i="16"/>
  <c r="F41" i="16"/>
  <c r="F40" i="16"/>
  <c r="F39" i="16"/>
  <c r="F38" i="16"/>
  <c r="C52" i="16"/>
  <c r="C51" i="16"/>
  <c r="C50" i="16"/>
  <c r="C49" i="16"/>
  <c r="C48" i="16"/>
  <c r="C47" i="16"/>
  <c r="C43" i="16"/>
  <c r="C42" i="16"/>
  <c r="C41" i="16"/>
  <c r="C40" i="16"/>
  <c r="C39" i="16"/>
  <c r="C38" i="16"/>
  <c r="C33" i="16"/>
  <c r="C32" i="16"/>
  <c r="C31" i="16"/>
  <c r="C30" i="16"/>
  <c r="C29" i="16"/>
  <c r="C28" i="16"/>
  <c r="C24" i="16"/>
  <c r="C23" i="16"/>
  <c r="C22" i="16"/>
  <c r="C21" i="16"/>
  <c r="C20" i="16"/>
  <c r="C19" i="16"/>
  <c r="D10" i="16"/>
  <c r="C10" i="16"/>
  <c r="B10" i="16"/>
  <c r="Y21" i="1"/>
  <c r="Y20" i="1"/>
  <c r="Y19" i="1"/>
  <c r="Y18" i="1"/>
  <c r="Y17" i="1"/>
  <c r="Y16" i="1"/>
  <c r="Y15" i="1"/>
  <c r="Y14" i="1"/>
  <c r="Y13" i="1"/>
  <c r="Y12" i="1"/>
  <c r="Y11" i="1"/>
  <c r="Y10" i="1"/>
  <c r="Y8" i="1"/>
  <c r="Y9" i="1"/>
  <c r="Y7" i="1"/>
  <c r="Y6"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AA15" i="1" l="1"/>
  <c r="AA8" i="1"/>
  <c r="AA12" i="1"/>
  <c r="AA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L2" authorId="0" shapeId="0" xr:uid="{774AFDE6-E737-354C-A014-3E90A5AC5186}">
      <text>
        <r>
          <rPr>
            <b/>
            <sz val="10"/>
            <color rgb="FF000000"/>
            <rFont val="Tahoma"/>
            <family val="2"/>
          </rPr>
          <t>Issue Letter + Criterion Number</t>
        </r>
      </text>
    </comment>
    <comment ref="L6" authorId="0" shapeId="0" xr:uid="{10ED6B77-A74F-C248-9566-D7295ABCFBBC}">
      <text>
        <r>
          <rPr>
            <b/>
            <sz val="10"/>
            <color rgb="FF000000"/>
            <rFont val="Tahoma"/>
            <family val="2"/>
          </rPr>
          <t>Theory Letter + Criterion Number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5" authorId="0" shapeId="0" xr:uid="{1D362941-D551-C24D-A913-C30B263E69AD}">
      <text>
        <r>
          <rPr>
            <b/>
            <sz val="10"/>
            <color rgb="FF000000"/>
            <rFont val="Tahoma"/>
            <family val="2"/>
          </rPr>
          <t>Supported in whole or in part of the OVERALL recommendations.</t>
        </r>
      </text>
    </comment>
    <comment ref="A10" authorId="0" shapeId="0" xr:uid="{77EFA263-1BCA-194D-BB36-0C012E8C0108}">
      <text>
        <r>
          <rPr>
            <b/>
            <sz val="10"/>
            <color rgb="FF000000"/>
            <rFont val="Tahoma"/>
            <family val="2"/>
          </rPr>
          <t>Across the  cycles.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83" authorId="0" shapeId="0" xr:uid="{FFB609C2-4814-C949-945A-1C45D22E22F8}">
      <text>
        <r>
          <rPr>
            <sz val="10"/>
            <color rgb="FF000000"/>
            <rFont val="Calibri"/>
            <family val="2"/>
          </rPr>
          <t xml:space="preserve">"The Rules, adopted more than 50 years ago, did not, however, draw sufficient attention to women’s particular needs. With the increase in the number of women prisoners worldwide, the need to bring more clarity to considerations that should apply to the treatment of women prisoners has acquired importance and urgency."
</t>
        </r>
        <r>
          <rPr>
            <sz val="10"/>
            <color rgb="FF000000"/>
            <rFont val="Tahoma"/>
            <family val="2"/>
          </rPr>
          <t xml:space="preserve">
</t>
        </r>
        <r>
          <rPr>
            <sz val="10"/>
            <color rgb="FF000000"/>
            <rFont val="Tahoma"/>
            <family val="2"/>
          </rPr>
          <t>"...</t>
        </r>
        <r>
          <rPr>
            <sz val="10"/>
            <color rgb="FF000000"/>
            <rFont val="Calibri"/>
            <family val="2"/>
          </rPr>
          <t xml:space="preserve"> the present rules have been developed to complement and </t>
        </r>
        <r>
          <rPr>
            <b/>
            <u/>
            <sz val="10"/>
            <color rgb="FF000000"/>
            <rFont val="Calibri"/>
            <family val="2"/>
          </rPr>
          <t>supplement</t>
        </r>
        <r>
          <rPr>
            <sz val="10"/>
            <color rgb="FF000000"/>
            <rFont val="Calibri"/>
            <family val="2"/>
          </rPr>
          <t>, as appropriate, the Standard Minimum Rules for the Treatment of Prisoners and the United Nations Standard Minimum Rules for Non‑custodial Measures (</t>
        </r>
        <r>
          <rPr>
            <b/>
            <u/>
            <sz val="10"/>
            <color rgb="FF000000"/>
            <rFont val="Calibri"/>
            <family val="2"/>
          </rPr>
          <t>the Tokyo Rules</t>
        </r>
        <r>
          <rPr>
            <sz val="10"/>
            <color rgb="FF000000"/>
            <rFont val="Calibri"/>
            <family val="2"/>
          </rPr>
          <t xml:space="preserve">) in connection with the treatment of women prisoners and alternatives to imprisonment for women offenders."
</t>
        </r>
        <r>
          <rPr>
            <sz val="10"/>
            <color rgb="FF000000"/>
            <rFont val="Tahoma"/>
            <family val="2"/>
          </rPr>
          <t xml:space="preserve">
</t>
        </r>
        <r>
          <rPr>
            <sz val="10"/>
            <color rgb="FF000000"/>
            <rFont val="Tahoma"/>
            <family val="2"/>
          </rPr>
          <t>"</t>
        </r>
        <r>
          <rPr>
            <sz val="10"/>
            <color rgb="FF000000"/>
            <rFont val="Calibri"/>
            <family val="2"/>
          </rPr>
          <t>They are addressed to prison authorities and criminal justice agencies (including policymakers, legislators, the prosecution service, the judiciary and the probation service) involved in the administration of non‑custodial sanctions and community‑based measures.</t>
        </r>
        <r>
          <rPr>
            <sz val="10"/>
            <color rgb="FF000000"/>
            <rFont val="Tahoma"/>
            <family val="2"/>
          </rPr>
          <t>"</t>
        </r>
      </text>
    </comment>
    <comment ref="A150" authorId="0" shapeId="0" xr:uid="{2875880E-56B3-5C44-9D21-A925831BBCB0}">
      <text>
        <r>
          <rPr>
            <sz val="10"/>
            <color rgb="FF000000"/>
            <rFont val="Tahoma"/>
            <family val="2"/>
          </rPr>
          <t>The relevant provisions of the present Rules shall be applied to all persons subject to prosecution, trial or the execution of a sentence, at all stages of the administration of criminal justice. For the purposes of the Rules, these persons are referred to as “offenders”, irrespective of whether they are suspected, accused or sentenced. (</t>
        </r>
        <r>
          <rPr>
            <sz val="10"/>
            <color rgb="FF000000"/>
            <rFont val="Tahoma"/>
            <family val="2"/>
          </rPr>
          <t>§</t>
        </r>
        <r>
          <rPr>
            <sz val="10"/>
            <color rgb="FF000000"/>
            <rFont val="Tahoma"/>
            <family val="2"/>
          </rPr>
          <t>2.1)</t>
        </r>
      </text>
    </comment>
    <comment ref="A210" authorId="0" shapeId="0" xr:uid="{0FB2BF04-8797-BA45-AE16-9697270A21BD}">
      <text>
        <r>
          <rPr>
            <sz val="10"/>
            <color rgb="FF000000"/>
            <rFont val="Calibri"/>
            <family val="2"/>
          </rPr>
          <t xml:space="preserve">Rule 5 refers to two of the most important objectives of juvenile justice. The first objective is the promotion of the well-being of the juvenile. This is the main focus of those legal systems in which juvenile offenders are dealt with by family courts or administrative authorities, but the well-being of the juvenile should also be emphasized in legal systems that follow the criminal court model, thus contributing to the avoidance of merely punitive sanctions. (See also rule 14.)
</t>
        </r>
        <r>
          <rPr>
            <sz val="10"/>
            <color rgb="FF000000"/>
            <rFont val="Calibri"/>
            <family val="2"/>
          </rPr>
          <t xml:space="preserve">
</t>
        </r>
        <r>
          <rPr>
            <sz val="10"/>
            <color rgb="FF000000"/>
            <rFont val="Calibri"/>
            <family val="2"/>
          </rPr>
          <t xml:space="preserve">The second objective is "the principle of proportionality". This principle is well-known as an instrument for curbing punitive sanctions, mostly expressed in terms of just deserts in relation to the gravity of the offence. The response to young offenders should be based on the consideration not only of the gravity of the offence but also of personal circumstances. The individual circumstances of the offender (for example social status, family situation, the harm caused by the offence or other factors affecting personal circumstances) should influence the proportionality of the reactions (for example by having regard to the offender's endeavour to indemnify the victim or to her or his willingness to turn to wholesome and useful life).
</t>
        </r>
        <r>
          <rPr>
            <sz val="10"/>
            <color rgb="FF000000"/>
            <rFont val="Calibri"/>
            <family val="2"/>
          </rPr>
          <t xml:space="preserve">
</t>
        </r>
        <r>
          <rPr>
            <sz val="10"/>
            <color rgb="FF000000"/>
            <rFont val="Calibri"/>
            <family val="2"/>
          </rPr>
          <t xml:space="preserve">By the same token, reactions aiming to ensure the welfare of the young offender may go beyond necessity and therefore infringe upon the fundamental rights of the young individual, as has been observed in some juvenile justice systems. Here, too, the proportionality of the reaction to the circumstances of both the offender and the offence, including the victim, should be safeguarded.
</t>
        </r>
        <r>
          <rPr>
            <sz val="10"/>
            <color rgb="FF000000"/>
            <rFont val="Calibri"/>
            <family val="2"/>
          </rPr>
          <t xml:space="preserve">
</t>
        </r>
        <r>
          <rPr>
            <sz val="10"/>
            <color rgb="FF000000"/>
            <rFont val="Calibri"/>
            <family val="2"/>
          </rPr>
          <t>In essence, rule 5 calls for no less and no more than a fair reaction in any given cases of juvenile delinquency and crime. The issues combined in the rule may help to stimulate development in both regards: new and innovative types of reactions are as desirable as precautions against any undue widening of the net of formal social control over juveniles.</t>
        </r>
      </text>
    </comment>
    <comment ref="A211" authorId="0" shapeId="0" xr:uid="{F849F1FB-2935-6D49-A326-355EB7030FF7}">
      <text>
        <r>
          <rPr>
            <sz val="10"/>
            <color rgb="FF000000"/>
            <rFont val="Calibri"/>
            <family val="2"/>
            <scheme val="minor"/>
          </rPr>
          <t>Rules 6.1, 6.2 and 6.3 combine several important features of effective, fair and humane juvenile justice administration: the need to permit the exercise of discretionary power at all significant levels of processing so that those who make determinations can take the actions deemed to be most appropriate in each individual case; and the need to provide checks and balances in order to curb any abuses of discretionary power and to safeguard the rights of the young offender. Accountability and professionalism are instruments best apt to curb broad discretion. Thus, professional qualifications and expert training are emphasized here as a valuable means of ensuring the judicious exercise of discretion in matters of juvenile offenders. (See also rules 1.6 and 2.2.) The formulation of specific guidelines on the exercise of discretion and the provision of systems of review, appeal and the like in order to permit scrutiny of decisions and accountability are emphasized in this context. Such mechanisms are not specified here, as they do not easily lend themselves to incorporation into international standard minimum rules, which cannot possibly cover all differences in justice systems.</t>
        </r>
      </text>
    </comment>
    <comment ref="A223" authorId="0" shapeId="0" xr:uid="{F90C6D39-630E-604F-A200-2D76B28A0764}">
      <text>
        <r>
          <rPr>
            <sz val="10"/>
            <color rgb="FF000000"/>
            <rFont val="Calibri"/>
            <family val="2"/>
            <scheme val="minor"/>
          </rPr>
          <t xml:space="preserve">The danger to juveniles of "criminal contamination" while in detention pending trial must not be underestimated. It is therefore important to stress the need for alternative measures. By doing so, rule 13.1 encourages the devising of new and innovative measures to avoid such detention in the interest of the well-being of the juvenile.
</t>
        </r>
        <r>
          <rPr>
            <sz val="10"/>
            <color rgb="FF000000"/>
            <rFont val="Calibri"/>
            <family val="2"/>
            <scheme val="minor"/>
          </rPr>
          <t xml:space="preserve">Juveniles under detention pending trial are entitled to all the rights and guarantees of the Standard Minimum Rules for the Treatment of Prisoners as well as the International Covenant on Civil and Political Rights, especially article 9 and article 10, paragraphs 2 (b) and 3.
</t>
        </r>
        <r>
          <rPr>
            <sz val="10"/>
            <color rgb="FF000000"/>
            <rFont val="Calibri"/>
            <family val="2"/>
            <scheme val="minor"/>
          </rPr>
          <t xml:space="preserve">Rule 13.4 does not prevent States from taking other measures against the negative influences of adult offenders which are at least as effective as the measures mentioned in the rule.
</t>
        </r>
        <r>
          <rPr>
            <sz val="10"/>
            <color rgb="FF000000"/>
            <rFont val="Calibri"/>
            <family val="2"/>
            <scheme val="minor"/>
          </rPr>
          <t xml:space="preserve">Different forms of assistance that may become necessary have been enumerated to draw attention to the broad range of particular needs of young detainees to be addressed (for example females or males, drug addicts, alcoholics, mentally ill juveniles, young persons suffering from the trauma, for example, of arrest, etc.).
</t>
        </r>
        <r>
          <rPr>
            <sz val="10"/>
            <color rgb="FF000000"/>
            <rFont val="Calibri"/>
            <family val="2"/>
            <scheme val="minor"/>
          </rPr>
          <t xml:space="preserve">Varying physical and psychological characteristics of young detainees may warrant classification measures by which some are kept separate while in detention pending trial, thus contributing to the avoidance of victimization and rendering more appropriate assistance.
</t>
        </r>
        <r>
          <rPr>
            <sz val="10"/>
            <color rgb="FF000000"/>
            <rFont val="Calibri"/>
            <family val="2"/>
            <scheme val="minor"/>
          </rPr>
          <t>The Sixth United Nations Congress on the Prevention of Crime and the Treatment of Offenders, in its resolution 4 on juvenile justice standards, specified that the Rules, inter alia , should reflect the basic principle that pre-trial detention should be used only as a last resort, that no minors should be held in a facility where they are vulnerable to the negative influences of adult detainees and that account should always be taken of the needs particular to their stage of development.</t>
        </r>
      </text>
    </comment>
    <comment ref="A339" authorId="0" shapeId="0" xr:uid="{BB0C3FCC-3343-1943-9A8D-77AB8C6E1D4B}">
      <text>
        <r>
          <rPr>
            <sz val="10"/>
            <color rgb="FF000000"/>
            <rFont val="Tahoma"/>
            <family val="2"/>
          </rPr>
          <t xml:space="preserve">In July 2006, the United Nations Economic and Social Council (ECOSOC) adopted a resolution recognizing the Bangalore Principles as representing a further development of, and as being complementary to, the 1985 United Nations Basic Principles on the Independence of the Judiciary. ECOSOC invited States to encourage their judiciaries to take into consideration the Principles when reviewing or developing rules with respect to judicial conduct.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1" authorId="0" shapeId="0" xr:uid="{DD3137CC-C5E2-7845-92A9-99D4A0ED3E27}">
      <text>
        <r>
          <rPr>
            <b/>
            <sz val="10"/>
            <color rgb="FF000000"/>
            <rFont val="Tahoma"/>
            <family val="2"/>
          </rPr>
          <t>Source: A/HRC/</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1" authorId="0" shapeId="0" xr:uid="{9310F3E3-14C2-0341-ABFA-AB6F90AE6769}">
      <text>
        <r>
          <rPr>
            <b/>
            <sz val="10"/>
            <color rgb="FF000000"/>
            <rFont val="Tahoma"/>
            <family val="2"/>
          </rPr>
          <t>Source: A/HRC/</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1" authorId="0" shapeId="0" xr:uid="{64EFB9D5-179D-9848-ABBF-AD724A430DCC}">
      <text>
        <r>
          <rPr>
            <b/>
            <sz val="10"/>
            <color rgb="FF000000"/>
            <rFont val="Tahoma"/>
            <family val="2"/>
          </rPr>
          <t>Source: A/HRC/</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L1" authorId="0" shapeId="0" xr:uid="{43734E69-809C-2648-9E9D-2466466B76E9}">
      <text>
        <r>
          <rPr>
            <b/>
            <sz val="10"/>
            <color rgb="FF000000"/>
            <rFont val="Tahoma"/>
            <family val="2"/>
          </rPr>
          <t>Microsoft Office User:</t>
        </r>
        <r>
          <rPr>
            <sz val="10"/>
            <color rgb="FF000000"/>
            <rFont val="Tahoma"/>
            <family val="2"/>
          </rPr>
          <t xml:space="preserve">
</t>
        </r>
        <r>
          <rPr>
            <sz val="10"/>
            <color rgb="FF000000"/>
            <rFont val="Tahoma"/>
            <family val="2"/>
          </rPr>
          <t>Upward vs downwards advocacy</t>
        </r>
      </text>
    </comment>
    <comment ref="J2" authorId="0" shapeId="0" xr:uid="{55D646C9-2399-A949-B534-B1EC6169935B}">
      <text>
        <r>
          <rPr>
            <b/>
            <sz val="10"/>
            <color rgb="FF000000"/>
            <rFont val="Tahoma"/>
            <family val="2"/>
          </rPr>
          <t xml:space="preserve">Clarify - reference?
</t>
        </r>
        <r>
          <rPr>
            <b/>
            <sz val="10"/>
            <color rgb="FF000000"/>
            <rFont val="Tahoma"/>
            <family val="2"/>
          </rPr>
          <t xml:space="preserve">
</t>
        </r>
        <r>
          <rPr>
            <b/>
            <sz val="10"/>
            <color rgb="FF000000"/>
            <rFont val="Tahoma"/>
            <family val="2"/>
          </rPr>
          <t>Move to after CSJ Column</t>
        </r>
      </text>
    </comment>
    <comment ref="D4" authorId="0" shapeId="0" xr:uid="{FC10992F-0222-D64A-A7B2-3A24983029E4}">
      <text>
        <r>
          <rPr>
            <sz val="10"/>
            <color rgb="FF000000"/>
            <rFont val="Tahoma"/>
            <family val="2"/>
          </rPr>
          <t>Article 14 of the ICCPR provides for the right to a fair trial, which includes the right to have a determination of guilt and any penalty imposed reviewed by a higher tribunal. This could be interpreted to suggest that a "Second Look" process for resentencing, which allows for a review of a previous sentence, may be consistent with the ICCPR's provisions on the right to appeal.</t>
        </r>
      </text>
    </comment>
    <comment ref="H4" authorId="0" shapeId="0" xr:uid="{92BD613E-5B9D-EE4F-9178-6779559AFECD}">
      <text>
        <r>
          <rPr>
            <b/>
            <sz val="10"/>
            <color rgb="FF000000"/>
            <rFont val="Tahoma"/>
            <family val="2"/>
          </rPr>
          <t>Microsoft Office User:</t>
        </r>
        <r>
          <rPr>
            <sz val="10"/>
            <color rgb="FF000000"/>
            <rFont val="Tahoma"/>
            <family val="2"/>
          </rPr>
          <t xml:space="preserve">
</t>
        </r>
        <r>
          <rPr>
            <sz val="10"/>
            <color rgb="FF000000"/>
            <rFont val="Tahoma"/>
            <family val="2"/>
          </rPr>
          <t>Second Change leg. is pretty common in the US - ask Kathy? palatable?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<sst xmlns="http://schemas.openxmlformats.org/spreadsheetml/2006/main" count="262" uniqueCount="147">
  <si>
    <t>Code</t>
  </si>
  <si>
    <t>Meaning</t>
  </si>
  <si>
    <t>Key</t>
  </si>
  <si>
    <t>D7</t>
  </si>
  <si>
    <t>Civil Society Theory</t>
  </si>
  <si>
    <t>Issue</t>
  </si>
  <si>
    <t>No.</t>
  </si>
  <si>
    <t>Criteria</t>
  </si>
  <si>
    <t>Frequency</t>
  </si>
  <si>
    <t>Theory</t>
  </si>
  <si>
    <t>Indicators</t>
  </si>
  <si>
    <t>A</t>
  </si>
  <si>
    <t>G</t>
  </si>
  <si>
    <t>G3</t>
  </si>
  <si>
    <t>H</t>
  </si>
  <si>
    <t>B</t>
  </si>
  <si>
    <t>I</t>
  </si>
  <si>
    <t>J</t>
  </si>
  <si>
    <t>K</t>
  </si>
  <si>
    <t>L</t>
  </si>
  <si>
    <t>C</t>
  </si>
  <si>
    <t>D</t>
  </si>
  <si>
    <t>Key Links</t>
  </si>
  <si>
    <t>International Legal Instruments' Relevant Provisions</t>
  </si>
  <si>
    <t>Treaties</t>
  </si>
  <si>
    <t>Click on the instrument to see the critera used for this data collection.</t>
  </si>
  <si>
    <t>International Covenant on Civil and Political Rights</t>
  </si>
  <si>
    <t>International Legal Sources</t>
  </si>
  <si>
    <t>Rules</t>
  </si>
  <si>
    <t>Basic Principles for the Treatment of Prisoners (General Assembly resolution 45/111)</t>
  </si>
  <si>
    <t>E</t>
  </si>
  <si>
    <t>Resolutions</t>
  </si>
  <si>
    <t>F</t>
  </si>
  <si>
    <t>The UPR</t>
  </si>
  <si>
    <t>Acceptance %</t>
  </si>
  <si>
    <t>Total Recs.</t>
  </si>
  <si>
    <t>Support %</t>
  </si>
  <si>
    <t>Cycle 1</t>
  </si>
  <si>
    <t>Cycle 2</t>
  </si>
  <si>
    <t>Cycle 3</t>
  </si>
  <si>
    <t>Total</t>
  </si>
  <si>
    <t>Total:</t>
  </si>
  <si>
    <t>Supported Recs.</t>
  </si>
  <si>
    <t>Frequency of issues</t>
  </si>
  <si>
    <t>Civil Society Theories</t>
  </si>
  <si>
    <t>Frequency of Theories</t>
  </si>
  <si>
    <t>For the UPR</t>
  </si>
  <si>
    <t>Frequency of issues (HRC)</t>
  </si>
  <si>
    <t>Frequency of Theories (UPR)</t>
  </si>
  <si>
    <t>If CSO Theory X, is there a WG recommendation?</t>
  </si>
  <si>
    <t>UPR Stakeholder (Upward Advocacy)</t>
  </si>
  <si>
    <t>International Human Rights Law</t>
  </si>
  <si>
    <t>UPR HRC</t>
  </si>
  <si>
    <t>Analysis</t>
  </si>
  <si>
    <t>Cycle</t>
  </si>
  <si>
    <t>Document</t>
  </si>
  <si>
    <t>Ref.</t>
  </si>
  <si>
    <t>Recommendation</t>
  </si>
  <si>
    <t>CSJ Issue</t>
  </si>
  <si>
    <t>CSO Theory</t>
  </si>
  <si>
    <t>IHR Instrument</t>
  </si>
  <si>
    <t>Provision Text</t>
  </si>
  <si>
    <t>Is there a similar recommendation?</t>
  </si>
  <si>
    <t>Recommendation Text</t>
  </si>
  <si>
    <t>Issue Code</t>
  </si>
  <si>
    <t>Citation in SR</t>
  </si>
  <si>
    <t>Status</t>
  </si>
  <si>
    <t>Theme</t>
  </si>
  <si>
    <t>Notes</t>
  </si>
  <si>
    <t>No</t>
  </si>
  <si>
    <t>Supported</t>
  </si>
  <si>
    <t>p.6</t>
  </si>
  <si>
    <t>Partially</t>
  </si>
  <si>
    <t>p.7</t>
  </si>
  <si>
    <t>K1</t>
  </si>
  <si>
    <t>Art.15.1</t>
  </si>
  <si>
    <t xml:space="preserve">No one shall be held guilty of any criminal offence on account of any act or omission which did not constitute a criminal offence, under national or international law, at the time when it was committed. Nor shall a heavier penalty be imposed than the one that was applicable at the time when the criminal offence was committed. If, subsequent to the commission of the offence, provision is made by law for the imposition of the lighter penalty, the offender shall benefit thereby.										</t>
  </si>
  <si>
    <t>Yes</t>
  </si>
  <si>
    <t>3 (2020)</t>
  </si>
  <si>
    <t xml:space="preserve">ACLU UPR36_USA
2019 Stakeholder Submission 
</t>
  </si>
  <si>
    <t>G1</t>
  </si>
  <si>
    <t>Take further action to prevent overcrowding of jails and prisons, especially during the current pandemic; eliminating or reducing mandatory minimum sentences would be crucial to this effect (Portugal)</t>
  </si>
  <si>
    <t>Congress should pass federal legislation to create a “Second Look” process that allows anyone who has served 10 years or more to apply for resentencing before a decision- making body.</t>
  </si>
  <si>
    <t>G1, G3</t>
  </si>
  <si>
    <t>Art.14.5</t>
  </si>
  <si>
    <t>Everyone convicted of a crime shall have the right to his conviction and sentence being reviewed by a higher tribunal according to law.</t>
  </si>
  <si>
    <t>Congress and state legislatures should pass legislation that limits life sentences to 20 years, ends mandatory life in prison without parole sentences, implements the second look process outlined above, and eliminates juvenile life without parole sentences by allowing people convicted as children to petition for resentencing in the original sentencing court.</t>
  </si>
  <si>
    <t>Congress should pass federal legislation and the federal Bureau of Prisons should enact policies that allow people to file for elderly release after age 50 directly with the courts.</t>
  </si>
  <si>
    <t>States should adopt or expand presumptive parole models such as exist in South Dakota where the burden is on the parole board to provide evidence for why a person needs to remain in prison. Under this system, parole applicants would be released at the parole eligibility date unless the parole board, in consultation with the Department of Corrections and having reviewed the individual’s record while incarcerated, objects.</t>
  </si>
  <si>
    <t>H3, K1</t>
  </si>
  <si>
    <t>art.9.4</t>
  </si>
  <si>
    <t>Anyone who is deprived of his liberty by arrest or detention shall be entitled to take proceedings before a court, in order that that court may decide without delay on the lawfulness of his detention and order his release if the detention is not lawful.</t>
  </si>
  <si>
    <t>States should expand release eligibility for all offenses; set a fair, holistic criterial for release decision-making; increase transparency and fairness in release hearings and decisions; ensure petitioners for release who are denied are able to reapply immediately for reconsideration; and eliminate the ability of governors to block the release of an individual whom the parole board has approved for release.</t>
  </si>
  <si>
    <t>Across-the-board, proactive review of entire categories of persons incarcerated in federal and state prisons, including those incarcerated for drug possession, the elderly, the sick, and people serving extraordinarily long sentences.</t>
  </si>
  <si>
    <t>A presumption of release for certain categories of persons; for example, people still serving time for drug-related offenses where there has been a subsequent change in the law reducing or eliminating incarceration for those offenses.</t>
  </si>
  <si>
    <t>The federal government should impose a national moratorium on the use of the death penalty and Congress should pass legislation abolishing the federal death penalty. Meanwhile, the federal government should study the racial disparities in the imposition of death sentences.</t>
  </si>
  <si>
    <t>Art.6.1</t>
  </si>
  <si>
    <t>Every human being has the inherent right to life. This right shall be protected by law. No one shall be arbitrarily deprived of his life.</t>
  </si>
  <si>
    <t>State governments and courts should abolish the death penalty, joining the 21 U.S. states that have already done so.</t>
  </si>
  <si>
    <t>G3, I1</t>
  </si>
  <si>
    <t>Paragraph</t>
  </si>
  <si>
    <t>Quote</t>
  </si>
  <si>
    <t>Themes</t>
  </si>
  <si>
    <t>Source</t>
  </si>
  <si>
    <t xml:space="preserve"> </t>
  </si>
  <si>
    <t>TREATIES</t>
  </si>
  <si>
    <t>Theme(s)</t>
  </si>
  <si>
    <t>Provision</t>
  </si>
  <si>
    <t>RULES</t>
  </si>
  <si>
    <t>Guidelines on the Role of Prosecutors</t>
  </si>
  <si>
    <t>Recommending State</t>
  </si>
  <si>
    <t>Source of Position</t>
  </si>
  <si>
    <t>Why did you choose the IHR tools chosen?</t>
  </si>
  <si>
    <t>Selected Instruments</t>
  </si>
  <si>
    <t>What sources of international law did you choose and why?</t>
  </si>
  <si>
    <t>Legally binding agreements between states. These are also sometimes referred to as conventions or covenants.</t>
  </si>
  <si>
    <t xml:space="preserve">Non-binding documents that outline norms and principles related to human rights. These documents can take various forms, such as declarations, guidelines, and principles. International standards are not legally binding on states, but they can have significant moral and political influence. </t>
  </si>
  <si>
    <t>Decisions made by international organizations, such as the United Nations General Assembly or the Human Rights Council, which may provide guidance or recommendations on human rights issues. While resolutions are not legally binding, they can carry significant political weight and can influence the development of customary international law.</t>
  </si>
  <si>
    <t>Applying theory notes:</t>
  </si>
  <si>
    <t>Cycle 1 Recommendation</t>
  </si>
  <si>
    <t>Cycle 1 Comments</t>
  </si>
  <si>
    <t>Cycle 2 Comments</t>
  </si>
  <si>
    <t>Cycle 3 Comments</t>
  </si>
  <si>
    <t>UPR Cycle Number</t>
  </si>
  <si>
    <t>UPR Stakeholder</t>
  </si>
  <si>
    <t>CSJ</t>
  </si>
  <si>
    <t>Theory Change?</t>
  </si>
  <si>
    <t>Blueprint Recommendation Match(es)</t>
  </si>
  <si>
    <t>Congress and state legislatures should enact comprehensive sentencing reform
legislation, including federal legislation that eliminates mandatory minimums for drug crimes and other reforms of mandatory minimum and three-strikes laws. These reforms should apply retroactively, so those already serving harsh sentences may seek relief.</t>
  </si>
  <si>
    <t>No recommendation made on this</t>
  </si>
  <si>
    <t>Line's theme?</t>
  </si>
  <si>
    <t>Write the story of each line</t>
  </si>
  <si>
    <t>G3, I1, J3</t>
  </si>
  <si>
    <t>Yes (encourages govt. to investigate racial disparities.)</t>
  </si>
  <si>
    <t>Frequency (Internationally)</t>
  </si>
  <si>
    <t>Frequency (in the Blueprints)</t>
  </si>
  <si>
    <t>How can this be used in future iterations of the methodology?</t>
  </si>
  <si>
    <t>Has the UN said anything about [thematic area] and CSOs?</t>
  </si>
  <si>
    <t>Campaign Theme</t>
  </si>
  <si>
    <t>Campaign Issues - CODES</t>
  </si>
  <si>
    <t>Campaign Issue</t>
  </si>
  <si>
    <t>Campaign (Downward Advocacy)</t>
  </si>
  <si>
    <t>Campaign</t>
  </si>
  <si>
    <t>Frequency of issues (CSO - UPR)</t>
  </si>
  <si>
    <t>Frequency of Theories (Campaign)</t>
  </si>
  <si>
    <t>For the Campaign</t>
  </si>
  <si>
    <t>SuR 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</si>
</sst>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28" x14ac:knownFonts="1">
    <font>
      <sz val="12"/>
      <color theme="1"/>
      <name val="Calibri"/>
      <family val="2"/>
      <scheme val="minor"/>
    </font>
    <font>
      <b/>
      <sz val="12"/>
      <color theme="0"/>
      <name val="Calibri"/>
      <family val="2"/>
      <scheme val="minor"/>
    </font>
    <font>
      <b/>
      <sz val="12"/>
      <color theme="1"/>
      <name val="Calibri"/>
      <family val="2"/>
      <scheme val="minor"/>
    </font>
    <font>
      <sz val="12"/>
      <color theme="0"/>
      <name val="Calibri"/>
      <family val="2"/>
      <scheme val="minor"/>
    </font>
    <font>
      <sz val="10"/>
      <color rgb="FF000000"/>
      <name val="Tahoma"/>
      <family val="2"/>
    </font>
    <font>
      <b/>
      <sz val="10"/>
      <color rgb="FF000000"/>
      <name val="Tahoma"/>
      <family val="2"/>
    </font>
    <font>
      <b/>
      <sz val="12"/>
      <color rgb="FF002060"/>
      <name val="Calibri"/>
      <family val="2"/>
      <scheme val="minor"/>
    </font>
    <font>
      <sz val="12"/>
      <color rgb="FF002060"/>
      <name val="Calibri (Body)"/>
    </font>
    <font>
      <u/>
      <sz val="12"/>
      <color theme="10"/>
      <name val="Calibri"/>
      <family val="2"/>
      <scheme val="minor"/>
    </font>
    <font>
      <b/>
      <sz val="12"/>
      <color rgb="FF0070C0"/>
      <name val="Calibri"/>
      <family val="2"/>
      <scheme val="minor"/>
    </font>
    <font>
      <b/>
      <sz val="12"/>
      <color theme="0"/>
      <name val="Calibri (Body)"/>
    </font>
    <font>
      <sz val="8"/>
      <name val="Calibri"/>
      <family val="2"/>
      <scheme val="minor"/>
    </font>
    <font>
      <sz val="10"/>
      <color rgb="FF000000"/>
      <name val="Calibri"/>
      <family val="2"/>
    </font>
    <font>
      <b/>
      <u/>
      <sz val="10"/>
      <color rgb="FF000000"/>
      <name val="Calibri"/>
      <family val="2"/>
    </font>
    <font>
      <sz val="10"/>
      <color rgb="FF000000"/>
      <name val="Calibri"/>
      <family val="2"/>
      <scheme val="minor"/>
    </font>
    <font>
      <sz val="12"/>
      <color rgb="FFC00000"/>
      <name val="Calibri (Body)"/>
    </font>
    <font>
      <sz val="12"/>
      <color rgb="FF000000"/>
      <name val="Calibri"/>
      <family val="2"/>
      <scheme val="minor"/>
    </font>
    <font>
      <b/>
      <sz val="12"/>
      <color rgb="FF000000"/>
      <name val="Calibri"/>
      <family val="2"/>
      <scheme val="minor"/>
    </font>
    <font>
      <sz val="12"/>
      <color rgb="FF000000"/>
      <name val="Calibri"/>
      <family val="2"/>
    </font>
    <font>
      <b/>
      <sz val="36"/>
      <color theme="0"/>
      <name val="Calibri"/>
      <family val="2"/>
      <scheme val="minor"/>
    </font>
    <font>
      <sz val="12"/>
      <color rgb="FF002060"/>
      <name val="Calibri"/>
      <family val="2"/>
      <scheme val="minor"/>
    </font>
    <font>
      <b/>
      <sz val="11"/>
      <color theme="0"/>
      <name val="Calibri"/>
      <family val="2"/>
      <scheme val="minor"/>
    </font>
    <font>
      <b/>
      <sz val="36"/>
      <color theme="0"/>
      <name val="Aptos"/>
    </font>
    <font>
      <sz val="72"/>
      <color theme="0"/>
      <name val="Aptos"/>
    </font>
    <font>
      <b/>
      <sz val="28"/>
      <color theme="0"/>
      <name val="Calibri"/>
      <family val="2"/>
      <scheme val="minor"/>
    </font>
    <font>
      <b/>
      <sz val="12"/>
      <color rgb="FF002060"/>
      <name val="Calibri"/>
      <family val="2"/>
      <scheme val="minor"/>
    </font>
    <font>
      <sz val="12"/>
      <color theme="1"/>
      <name val="Calibri"/>
      <family val="2"/>
    </font>
    <font>
      <b/>
      <sz val="12"/>
      <color rgb="FFFFFFFF"/>
      <name val="Calibri"/>
      <family val="2"/>
      <scheme val="minor"/>
    </font>
  </fonts>
  <fills count="34">
    <fill>
      <patternFill patternType="none"/>
    </fill>
    <fill>
      <patternFill patternType="gray125"/>
    </fill>
    <fill>
      <patternFill patternType="solid">
        <fgColor rgb="FF0070C0"/>
        <bgColor indexed="64"/>
      </patternFill>
    </fill>
    <fill>
      <patternFill patternType="solid">
        <fgColor rgb="FF002060"/>
        <bgColor indexed="64"/>
      </patternFill>
    </fill>
    <fill>
      <patternFill patternType="solid">
        <fgColor rgb="FF7AB2B7"/>
        <bgColor indexed="64"/>
      </patternFill>
    </fill>
    <fill>
      <patternFill patternType="solid">
        <fgColor rgb="FF76B9BF"/>
        <bgColor indexed="64"/>
      </patternFill>
    </fill>
    <fill>
      <patternFill patternType="solid">
        <fgColor rgb="FFA4C8BB"/>
        <bgColor indexed="64"/>
      </patternFill>
    </fill>
    <fill>
      <patternFill patternType="solid">
        <fgColor rgb="FFB0CCBA"/>
        <bgColor indexed="64"/>
      </patternFill>
    </fill>
    <fill>
      <patternFill patternType="solid">
        <fgColor rgb="FFBAD0B8"/>
        <bgColor indexed="64"/>
      </patternFill>
    </fill>
    <fill>
      <patternFill patternType="solid">
        <fgColor rgb="FFC6D4B8"/>
        <bgColor indexed="64"/>
      </patternFill>
    </fill>
    <fill>
      <patternFill patternType="solid">
        <fgColor theme="0" tint="-0.14999847407452621"/>
        <bgColor indexed="64"/>
      </patternFill>
    </fill>
    <fill>
      <patternFill patternType="solid">
        <fgColor rgb="FF7AB3B7"/>
        <bgColor indexed="64"/>
      </patternFill>
    </fill>
    <fill>
      <patternFill patternType="solid">
        <fgColor rgb="FF76B9C0"/>
        <bgColor indexed="64"/>
      </patternFill>
    </fill>
    <fill>
      <patternFill patternType="solid">
        <fgColor rgb="FFA4C8BC"/>
        <bgColor indexed="64"/>
      </patternFill>
    </fill>
    <fill>
      <patternFill patternType="solid">
        <fgColor rgb="FFC7D5B9"/>
        <bgColor indexed="64"/>
      </patternFill>
    </fill>
    <fill>
      <patternFill patternType="solid">
        <fgColor theme="0" tint="-0.34998626667073579"/>
        <bgColor indexed="64"/>
      </patternFill>
    </fill>
    <fill>
      <patternFill patternType="solid">
        <fgColor rgb="FF766175"/>
        <bgColor indexed="64"/>
      </patternFill>
    </fill>
    <fill>
      <patternFill patternType="solid">
        <fgColor rgb="FF836C80"/>
        <bgColor indexed="64"/>
      </patternFill>
    </fill>
    <fill>
      <patternFill patternType="solid">
        <fgColor rgb="FFA98FAC"/>
        <bgColor indexed="64"/>
      </patternFill>
    </fill>
    <fill>
      <patternFill patternType="solid">
        <fgColor rgb="FFBFA1C2"/>
        <bgColor indexed="64"/>
      </patternFill>
    </fill>
    <fill>
      <patternFill patternType="solid">
        <fgColor rgb="FFD5B2D9"/>
        <bgColor indexed="64"/>
      </patternFill>
    </fill>
    <fill>
      <patternFill patternType="solid">
        <fgColor rgb="FFF0CFFB"/>
        <bgColor indexed="64"/>
      </patternFill>
    </fill>
    <fill>
      <patternFill patternType="solid">
        <fgColor theme="7"/>
        <bgColor indexed="64"/>
      </patternFill>
    </fill>
    <fill>
      <patternFill patternType="solid">
        <fgColor theme="0"/>
        <bgColor indexed="64"/>
      </patternFill>
    </fill>
    <fill>
      <patternFill patternType="solid">
        <fgColor rgb="FFBFA1C2"/>
        <bgColor rgb="FF000000"/>
      </patternFill>
    </fill>
    <fill>
      <patternFill patternType="solid">
        <fgColor theme="2" tint="-0.249977111117893"/>
        <bgColor indexed="64"/>
      </patternFill>
    </fill>
    <fill>
      <patternFill patternType="solid">
        <fgColor theme="8" tint="0.59999389629810485"/>
        <bgColor indexed="64"/>
      </patternFill>
    </fill>
    <fill>
      <patternFill patternType="solid">
        <fgColor theme="6" tint="0.79998168889431442"/>
        <bgColor indexed="64"/>
      </patternFill>
    </fill>
    <fill>
      <patternFill patternType="solid">
        <fgColor rgb="FF002060"/>
        <bgColor rgb="FF000000"/>
      </patternFill>
    </fill>
    <fill>
      <patternFill patternType="solid">
        <fgColor rgb="FF766175"/>
        <bgColor rgb="FF000000"/>
      </patternFill>
    </fill>
    <fill>
      <patternFill patternType="solid">
        <fgColor rgb="FF836C80"/>
        <bgColor rgb="FF000000"/>
      </patternFill>
    </fill>
    <fill>
      <patternFill patternType="solid">
        <fgColor rgb="FFA98FAC"/>
        <bgColor rgb="FF000000"/>
      </patternFill>
    </fill>
    <fill>
      <patternFill patternType="solid">
        <fgColor rgb="FFD5B2D9"/>
        <bgColor rgb="FF000000"/>
      </patternFill>
    </fill>
    <fill>
      <patternFill patternType="solid">
        <fgColor rgb="FFF0CFFB"/>
        <bgColor rgb="FF000000"/>
      </patternFill>
    </fill>
  </fills>
  <borders count="89">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thin">
        <color indexed="64"/>
      </right>
      <top/>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style="medium">
        <color indexed="64"/>
      </left>
      <right style="medium">
        <color indexed="64"/>
      </right>
      <top/>
      <bottom style="thin">
        <color indexed="64"/>
      </bottom>
      <diagonal/>
    </border>
    <border>
      <left/>
      <right style="medium">
        <color rgb="FF000000"/>
      </right>
      <top style="medium">
        <color indexed="64"/>
      </top>
      <bottom style="medium">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rgb="FF000000"/>
      </left>
      <right style="thin">
        <color indexed="64"/>
      </right>
      <top style="medium">
        <color rgb="FF000000"/>
      </top>
      <bottom style="medium">
        <color indexed="64"/>
      </bottom>
      <diagonal/>
    </border>
    <border>
      <left style="thin">
        <color indexed="64"/>
      </left>
      <right style="medium">
        <color rgb="FF000000"/>
      </right>
      <top style="medium">
        <color rgb="FF000000"/>
      </top>
      <bottom style="medium">
        <color indexed="64"/>
      </bottom>
      <diagonal/>
    </border>
    <border>
      <left style="medium">
        <color rgb="FF000000"/>
      </left>
      <right style="medium">
        <color indexed="64"/>
      </right>
      <top style="medium">
        <color indexed="64"/>
      </top>
      <bottom style="thin">
        <color indexed="64"/>
      </bottom>
      <diagonal/>
    </border>
    <border>
      <left/>
      <right style="medium">
        <color rgb="FF000000"/>
      </right>
      <top style="medium">
        <color indexed="64"/>
      </top>
      <bottom style="thin">
        <color indexed="64"/>
      </bottom>
      <diagonal/>
    </border>
    <border>
      <left style="medium">
        <color rgb="FF000000"/>
      </left>
      <right style="medium">
        <color indexed="64"/>
      </right>
      <top style="thin">
        <color indexed="64"/>
      </top>
      <bottom style="thin">
        <color indexed="64"/>
      </bottom>
      <diagonal/>
    </border>
    <border>
      <left/>
      <right style="medium">
        <color rgb="FF000000"/>
      </right>
      <top style="thin">
        <color indexed="64"/>
      </top>
      <bottom style="thin">
        <color indexed="64"/>
      </bottom>
      <diagonal/>
    </border>
    <border>
      <left style="medium">
        <color rgb="FF000000"/>
      </left>
      <right style="medium">
        <color indexed="64"/>
      </right>
      <top style="thin">
        <color indexed="64"/>
      </top>
      <bottom style="medium">
        <color rgb="FF000000"/>
      </bottom>
      <diagonal/>
    </border>
    <border>
      <left/>
      <right style="medium">
        <color rgb="FF000000"/>
      </right>
      <top style="thin">
        <color indexed="64"/>
      </top>
      <bottom style="medium">
        <color rgb="FF000000"/>
      </bottom>
      <diagonal/>
    </border>
    <border>
      <left style="medium">
        <color rgb="FF000000"/>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medium">
        <color rgb="FF000000"/>
      </right>
      <top style="thin">
        <color rgb="FF000000"/>
      </top>
      <bottom/>
      <diagonal/>
    </border>
    <border>
      <left/>
      <right/>
      <top/>
      <bottom style="medium">
        <color rgb="FF000000"/>
      </bottom>
      <diagonal/>
    </border>
  </borders>
  <cellStyleXfs count="2">
    <xf numFmtId="0" fontId="0" fillId="0" borderId="0"/>
    <xf numFmtId="0" fontId="8" fillId="0" borderId="0" applyNumberFormat="0" applyFill="0" applyBorder="0" applyAlignment="0" applyProtection="0"/>
  </cellStyleXfs>
  <cellXfs count="770">
    <xf numFmtId="0" fontId="0" fillId="0" borderId="0" xfId="0"/>
    <xf numFmtId="0" fontId="1" fillId="3" borderId="2" xfId="0" applyFont="1" applyFill="1" applyBorder="1"/>
    <xf numFmtId="0" fontId="0" fillId="0" borderId="2" xfId="0" applyBorder="1" applyAlignment="1">
      <alignment horizontal="center" vertical="center"/>
    </xf>
    <xf numFmtId="0" fontId="0" fillId="4" borderId="2" xfId="0" applyFill="1" applyBorder="1" applyAlignment="1">
      <alignment horizontal="center" vertical="center"/>
    </xf>
    <xf numFmtId="0" fontId="0" fillId="4" borderId="14" xfId="0" applyFill="1" applyBorder="1" applyAlignment="1">
      <alignment horizontal="center" vertical="center"/>
    </xf>
    <xf numFmtId="0" fontId="0" fillId="5" borderId="5" xfId="0" applyFill="1" applyBorder="1" applyAlignment="1">
      <alignment horizontal="center" vertical="center"/>
    </xf>
    <xf numFmtId="0" fontId="0" fillId="5" borderId="2" xfId="0" applyFill="1" applyBorder="1" applyAlignment="1">
      <alignment horizontal="center" vertical="center"/>
    </xf>
    <xf numFmtId="0" fontId="0" fillId="5" borderId="14" xfId="0" applyFill="1" applyBorder="1" applyAlignment="1">
      <alignment horizontal="center" vertical="center"/>
    </xf>
    <xf numFmtId="0" fontId="0" fillId="6" borderId="5" xfId="0" applyFill="1" applyBorder="1" applyAlignment="1">
      <alignment horizontal="center" vertical="center"/>
    </xf>
    <xf numFmtId="0" fontId="0" fillId="6" borderId="2" xfId="0" applyFill="1" applyBorder="1" applyAlignment="1">
      <alignment horizontal="center" vertical="center"/>
    </xf>
    <xf numFmtId="0" fontId="0" fillId="6" borderId="23" xfId="0" applyFill="1" applyBorder="1" applyAlignment="1">
      <alignment horizontal="center" vertical="center"/>
    </xf>
    <xf numFmtId="0" fontId="0" fillId="7" borderId="5" xfId="0" applyFill="1" applyBorder="1" applyAlignment="1">
      <alignment horizontal="center" vertical="center"/>
    </xf>
    <xf numFmtId="0" fontId="0" fillId="7" borderId="2" xfId="0" applyFill="1" applyBorder="1" applyAlignment="1">
      <alignment horizontal="center" vertical="center"/>
    </xf>
    <xf numFmtId="0" fontId="0" fillId="7" borderId="21" xfId="0" applyFill="1" applyBorder="1" applyAlignment="1">
      <alignment horizontal="center" vertical="center"/>
    </xf>
    <xf numFmtId="0" fontId="0" fillId="7" borderId="23" xfId="0" applyFill="1" applyBorder="1" applyAlignment="1">
      <alignment horizontal="center" vertical="center"/>
    </xf>
    <xf numFmtId="0" fontId="0" fillId="8" borderId="1" xfId="0" applyFill="1" applyBorder="1" applyAlignment="1">
      <alignment horizontal="center" vertical="center"/>
    </xf>
    <xf numFmtId="0" fontId="0" fillId="8" borderId="2" xfId="0" applyFill="1" applyBorder="1" applyAlignment="1">
      <alignment horizontal="center" vertical="center"/>
    </xf>
    <xf numFmtId="0" fontId="0" fillId="8" borderId="21" xfId="0" applyFill="1" applyBorder="1" applyAlignment="1">
      <alignment horizontal="center" vertical="center"/>
    </xf>
    <xf numFmtId="0" fontId="0" fillId="8" borderId="23" xfId="0" applyFill="1" applyBorder="1" applyAlignment="1">
      <alignment horizontal="center" vertical="center"/>
    </xf>
    <xf numFmtId="0" fontId="0" fillId="9" borderId="1" xfId="0" applyFill="1" applyBorder="1" applyAlignment="1">
      <alignment horizontal="center" vertical="center"/>
    </xf>
    <xf numFmtId="0" fontId="0" fillId="9" borderId="2" xfId="0" applyFill="1" applyBorder="1" applyAlignment="1">
      <alignment horizontal="center" vertical="center"/>
    </xf>
    <xf numFmtId="0" fontId="0" fillId="9" borderId="21" xfId="0" applyFill="1" applyBorder="1" applyAlignment="1">
      <alignment horizontal="center" vertical="center"/>
    </xf>
    <xf numFmtId="0" fontId="0" fillId="9" borderId="23" xfId="0" applyFill="1" applyBorder="1" applyAlignment="1">
      <alignment horizontal="center" vertical="center"/>
    </xf>
    <xf numFmtId="0" fontId="0" fillId="4" borderId="1" xfId="0" applyFill="1" applyBorder="1" applyAlignment="1">
      <alignment horizontal="center" vertical="center"/>
    </xf>
    <xf numFmtId="0" fontId="1" fillId="2" borderId="39" xfId="0" applyFont="1" applyFill="1" applyBorder="1" applyAlignment="1">
      <alignment horizontal="center"/>
    </xf>
    <xf numFmtId="0" fontId="0" fillId="0" borderId="50" xfId="0" applyBorder="1"/>
    <xf numFmtId="0" fontId="0" fillId="0" borderId="51" xfId="0" applyBorder="1"/>
    <xf numFmtId="0" fontId="0" fillId="0" borderId="2" xfId="0" applyBorder="1" applyAlignment="1">
      <alignment horizontal="center" vertical="center" wrapText="1"/>
    </xf>
    <xf numFmtId="0" fontId="0" fillId="10" borderId="0" xfId="0" applyFill="1"/>
    <xf numFmtId="0" fontId="1" fillId="2" borderId="39" xfId="0" applyFont="1" applyFill="1" applyBorder="1" applyAlignment="1">
      <alignment horizontal="center" vertical="center"/>
    </xf>
    <xf numFmtId="0" fontId="1" fillId="3" borderId="31" xfId="0" applyFont="1" applyFill="1" applyBorder="1" applyAlignment="1">
      <alignment horizontal="center"/>
    </xf>
    <xf numFmtId="0" fontId="0" fillId="16" borderId="5" xfId="0" applyFill="1" applyBorder="1" applyAlignment="1">
      <alignment horizontal="center" vertical="center"/>
    </xf>
    <xf numFmtId="0" fontId="0" fillId="16" borderId="2" xfId="0" applyFill="1" applyBorder="1" applyAlignment="1">
      <alignment horizontal="center" vertical="center"/>
    </xf>
    <xf numFmtId="0" fontId="0" fillId="16" borderId="23" xfId="0" applyFill="1" applyBorder="1" applyAlignment="1">
      <alignment horizontal="center" vertical="center"/>
    </xf>
    <xf numFmtId="0" fontId="0" fillId="17" borderId="5" xfId="0" applyFill="1" applyBorder="1" applyAlignment="1">
      <alignment horizontal="center" vertical="center"/>
    </xf>
    <xf numFmtId="0" fontId="0" fillId="17" borderId="2" xfId="0" applyFill="1" applyBorder="1" applyAlignment="1">
      <alignment horizontal="center" vertical="center"/>
    </xf>
    <xf numFmtId="0" fontId="0" fillId="17" borderId="23" xfId="0" applyFill="1" applyBorder="1" applyAlignment="1">
      <alignment horizontal="center" vertical="center"/>
    </xf>
    <xf numFmtId="0" fontId="0" fillId="18" borderId="5" xfId="0" applyFill="1" applyBorder="1" applyAlignment="1">
      <alignment horizontal="center" vertical="center"/>
    </xf>
    <xf numFmtId="0" fontId="0" fillId="18" borderId="2" xfId="0" applyFill="1" applyBorder="1" applyAlignment="1">
      <alignment horizontal="center" vertical="center"/>
    </xf>
    <xf numFmtId="0" fontId="0" fillId="18" borderId="23" xfId="0" applyFill="1" applyBorder="1" applyAlignment="1">
      <alignment horizontal="center" vertical="center"/>
    </xf>
    <xf numFmtId="0" fontId="0" fillId="19" borderId="5" xfId="0" applyFill="1" applyBorder="1" applyAlignment="1">
      <alignment horizontal="center" vertical="center"/>
    </xf>
    <xf numFmtId="0" fontId="0" fillId="19" borderId="2" xfId="0" applyFill="1" applyBorder="1" applyAlignment="1">
      <alignment horizontal="center" vertical="center"/>
    </xf>
    <xf numFmtId="0" fontId="0" fillId="19" borderId="23" xfId="0" applyFill="1" applyBorder="1" applyAlignment="1">
      <alignment horizontal="center" vertical="center"/>
    </xf>
    <xf numFmtId="0" fontId="0" fillId="20" borderId="38" xfId="0" applyFill="1" applyBorder="1" applyAlignment="1">
      <alignment horizontal="center" vertical="center"/>
    </xf>
    <xf numFmtId="0" fontId="0" fillId="20" borderId="39" xfId="0" applyFill="1" applyBorder="1" applyAlignment="1">
      <alignment horizontal="center" vertical="center"/>
    </xf>
    <xf numFmtId="0" fontId="0" fillId="21" borderId="5" xfId="0" applyFill="1" applyBorder="1" applyAlignment="1">
      <alignment horizontal="center" vertical="center"/>
    </xf>
    <xf numFmtId="0" fontId="0" fillId="21" borderId="23" xfId="0" applyFill="1" applyBorder="1" applyAlignment="1">
      <alignment horizontal="center" vertical="center"/>
    </xf>
    <xf numFmtId="0" fontId="0" fillId="20" borderId="39" xfId="0" applyFill="1" applyBorder="1" applyAlignment="1">
      <alignment vertical="center"/>
    </xf>
    <xf numFmtId="0" fontId="0" fillId="0" borderId="0" xfId="0" applyAlignment="1">
      <alignment horizontal="left" vertical="center" wrapText="1"/>
    </xf>
    <xf numFmtId="0" fontId="0" fillId="0" borderId="0" xfId="0" applyAlignment="1">
      <alignment vertical="center" wrapText="1"/>
    </xf>
    <xf numFmtId="0" fontId="0" fillId="0" borderId="0" xfId="0" applyAlignment="1">
      <alignment wrapText="1"/>
    </xf>
    <xf numFmtId="0" fontId="0" fillId="0" borderId="0" xfId="0" applyAlignment="1">
      <alignment horizontal="center" vertical="center" wrapText="1"/>
    </xf>
    <xf numFmtId="0" fontId="9" fillId="0" borderId="3" xfId="0" applyFont="1" applyBorder="1" applyAlignment="1">
      <alignment horizontal="center" vertical="center" wrapText="1"/>
    </xf>
    <xf numFmtId="0" fontId="0" fillId="0" borderId="2" xfId="0" applyBorder="1" applyAlignment="1">
      <alignment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vertical="center" wrapText="1"/>
    </xf>
    <xf numFmtId="0" fontId="0" fillId="10" borderId="0" xfId="0" applyFill="1" applyAlignment="1">
      <alignment horizontal="center" vertical="center" wrapText="1"/>
    </xf>
    <xf numFmtId="0" fontId="1" fillId="3" borderId="49" xfId="0" applyFont="1" applyFill="1" applyBorder="1" applyAlignment="1">
      <alignment horizontal="center"/>
    </xf>
    <xf numFmtId="0" fontId="2" fillId="0" borderId="0" xfId="0" applyFont="1" applyAlignment="1">
      <alignment horizontal="center" vertical="center" wrapText="1"/>
    </xf>
    <xf numFmtId="0" fontId="0" fillId="15" borderId="0" xfId="0" applyFill="1" applyAlignment="1">
      <alignment horizontal="center" vertical="center" wrapText="1"/>
    </xf>
    <xf numFmtId="0" fontId="8" fillId="0" borderId="0" xfId="1" applyAlignment="1">
      <alignment vertical="center" wrapText="1"/>
    </xf>
    <xf numFmtId="0" fontId="0" fillId="0" borderId="0" xfId="0" applyAlignment="1">
      <alignment horizontal="left" vertical="center"/>
    </xf>
    <xf numFmtId="0" fontId="0" fillId="0" borderId="2" xfId="0" applyBorder="1" applyAlignment="1">
      <alignment horizontal="left" vertical="center" wrapText="1"/>
    </xf>
    <xf numFmtId="0" fontId="0" fillId="0" borderId="19" xfId="0" applyBorder="1" applyAlignment="1">
      <alignment horizontal="center" vertical="center"/>
    </xf>
    <xf numFmtId="0" fontId="0" fillId="0" borderId="9" xfId="0" applyBorder="1" applyAlignment="1">
      <alignment horizontal="left" vertical="center" wrapText="1"/>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5" xfId="0" applyBorder="1" applyAlignment="1">
      <alignment horizontal="left" vertical="center" wrapText="1"/>
    </xf>
    <xf numFmtId="0" fontId="8" fillId="0" borderId="2" xfId="1" applyBorder="1" applyAlignment="1">
      <alignment vertical="center" wrapText="1"/>
    </xf>
    <xf numFmtId="0" fontId="1" fillId="2" borderId="7" xfId="0" applyFont="1" applyFill="1" applyBorder="1" applyAlignment="1">
      <alignment horizontal="center" vertical="center" wrapText="1"/>
    </xf>
    <xf numFmtId="0" fontId="1" fillId="2" borderId="53"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1" fillId="2" borderId="30" xfId="0" applyFont="1" applyFill="1" applyBorder="1" applyAlignment="1">
      <alignment horizontal="center" vertical="center" wrapText="1"/>
    </xf>
    <xf numFmtId="0" fontId="0" fillId="10" borderId="0" xfId="0" applyFill="1" applyAlignment="1">
      <alignment vertical="center" wrapText="1"/>
    </xf>
    <xf numFmtId="0" fontId="9" fillId="0" borderId="43" xfId="0" applyFont="1" applyBorder="1" applyAlignment="1">
      <alignment horizontal="center" vertical="center" wrapText="1"/>
    </xf>
    <xf numFmtId="0" fontId="0" fillId="0" borderId="49" xfId="0" applyBorder="1" applyAlignment="1">
      <alignment vertical="center" wrapText="1"/>
    </xf>
    <xf numFmtId="0" fontId="0" fillId="0" borderId="50" xfId="0" applyBorder="1" applyAlignment="1">
      <alignment vertical="center" wrapText="1"/>
    </xf>
    <xf numFmtId="0" fontId="0" fillId="0" borderId="51" xfId="0" applyBorder="1" applyAlignment="1">
      <alignmen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23" xfId="0" applyBorder="1" applyAlignment="1">
      <alignment horizontal="left" vertical="center" wrapText="1"/>
    </xf>
    <xf numFmtId="0" fontId="0" fillId="23" borderId="0" xfId="0" applyFill="1" applyAlignment="1">
      <alignment horizontal="center" vertical="center" wrapText="1"/>
    </xf>
    <xf numFmtId="0" fontId="0" fillId="23" borderId="0" xfId="0" applyFill="1" applyAlignment="1">
      <alignment vertical="center" wrapText="1"/>
    </xf>
    <xf numFmtId="0" fontId="0" fillId="0" borderId="60" xfId="0" applyBorder="1" applyAlignment="1">
      <alignment vertical="center" wrapText="1"/>
    </xf>
    <xf numFmtId="0" fontId="1" fillId="0" borderId="0" xfId="0" applyFont="1" applyAlignment="1">
      <alignment horizontal="center" vertical="center" wrapText="1"/>
    </xf>
    <xf numFmtId="0" fontId="0" fillId="0" borderId="5" xfId="0" applyBorder="1" applyAlignment="1">
      <alignment horizontal="center" vertical="center" wrapText="1"/>
    </xf>
    <xf numFmtId="0" fontId="0" fillId="0" borderId="23" xfId="0" applyBorder="1" applyAlignment="1">
      <alignment horizontal="center" vertical="center" wrapText="1"/>
    </xf>
    <xf numFmtId="0" fontId="0" fillId="0" borderId="6" xfId="0" applyBorder="1" applyAlignment="1">
      <alignment horizontal="center" vertical="center" wrapText="1"/>
    </xf>
    <xf numFmtId="0" fontId="0" fillId="0" borderId="9" xfId="0" applyBorder="1" applyAlignment="1">
      <alignment horizontal="center" vertical="center" wrapText="1"/>
    </xf>
    <xf numFmtId="0" fontId="0" fillId="0" borderId="25" xfId="0" applyBorder="1" applyAlignment="1">
      <alignment horizontal="center" vertical="center" wrapText="1"/>
    </xf>
    <xf numFmtId="0" fontId="0" fillId="10" borderId="0" xfId="0" applyFill="1" applyAlignment="1">
      <alignment wrapText="1"/>
    </xf>
    <xf numFmtId="0" fontId="0" fillId="0" borderId="19" xfId="0" applyBorder="1"/>
    <xf numFmtId="0" fontId="0" fillId="0" borderId="9" xfId="0" applyBorder="1"/>
    <xf numFmtId="0" fontId="16" fillId="0" borderId="0" xfId="0" applyFont="1"/>
    <xf numFmtId="0" fontId="18" fillId="0" borderId="2" xfId="0" applyFont="1" applyBorder="1" applyAlignment="1">
      <alignment vertical="center" wrapText="1"/>
    </xf>
    <xf numFmtId="0" fontId="0" fillId="0" borderId="10" xfId="0" applyBorder="1" applyAlignment="1">
      <alignment vertical="center" wrapText="1"/>
    </xf>
    <xf numFmtId="0" fontId="0" fillId="0" borderId="54" xfId="0" applyBorder="1" applyAlignment="1">
      <alignment vertical="center" wrapText="1"/>
    </xf>
    <xf numFmtId="0" fontId="0" fillId="0" borderId="57" xfId="0" applyBorder="1" applyAlignment="1">
      <alignment vertical="center" wrapText="1"/>
    </xf>
    <xf numFmtId="0" fontId="0" fillId="11" borderId="49" xfId="0" applyFill="1" applyBorder="1" applyAlignment="1">
      <alignment horizontal="center" vertical="center"/>
    </xf>
    <xf numFmtId="0" fontId="0" fillId="11" borderId="50" xfId="0" applyFill="1" applyBorder="1" applyAlignment="1">
      <alignment horizontal="center" vertical="center"/>
    </xf>
    <xf numFmtId="0" fontId="0" fillId="11" borderId="51" xfId="0" applyFill="1" applyBorder="1" applyAlignment="1">
      <alignment horizontal="center" vertical="center"/>
    </xf>
    <xf numFmtId="0" fontId="0" fillId="12" borderId="49" xfId="0" applyFill="1" applyBorder="1" applyAlignment="1">
      <alignment horizontal="center" vertical="center"/>
    </xf>
    <xf numFmtId="0" fontId="0" fillId="12" borderId="50" xfId="0" applyFill="1" applyBorder="1" applyAlignment="1">
      <alignment horizontal="center" vertical="center"/>
    </xf>
    <xf numFmtId="0" fontId="0" fillId="12" borderId="51" xfId="0" applyFill="1" applyBorder="1" applyAlignment="1">
      <alignment horizontal="center" vertical="center"/>
    </xf>
    <xf numFmtId="0" fontId="0" fillId="13" borderId="49" xfId="0" applyFill="1" applyBorder="1" applyAlignment="1">
      <alignment horizontal="center" vertical="center"/>
    </xf>
    <xf numFmtId="0" fontId="0" fillId="13" borderId="50" xfId="0" applyFill="1" applyBorder="1" applyAlignment="1">
      <alignment horizontal="center" vertical="center"/>
    </xf>
    <xf numFmtId="0" fontId="0" fillId="13" borderId="51" xfId="0" applyFill="1" applyBorder="1" applyAlignment="1">
      <alignment horizontal="center" vertical="center"/>
    </xf>
    <xf numFmtId="0" fontId="0" fillId="7" borderId="49" xfId="0" applyFill="1" applyBorder="1" applyAlignment="1">
      <alignment horizontal="center" vertical="center"/>
    </xf>
    <xf numFmtId="0" fontId="0" fillId="7" borderId="50" xfId="0" applyFill="1" applyBorder="1" applyAlignment="1">
      <alignment horizontal="center" vertical="center"/>
    </xf>
    <xf numFmtId="0" fontId="0" fillId="7" borderId="51" xfId="0" applyFill="1" applyBorder="1" applyAlignment="1">
      <alignment horizontal="center" vertical="center"/>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14" borderId="49" xfId="0" applyFill="1" applyBorder="1" applyAlignment="1">
      <alignment horizontal="center" vertical="center"/>
    </xf>
    <xf numFmtId="0" fontId="0" fillId="14" borderId="50" xfId="0" applyFill="1" applyBorder="1" applyAlignment="1">
      <alignment horizontal="center" vertical="center"/>
    </xf>
    <xf numFmtId="0" fontId="0" fillId="14" borderId="51" xfId="0" applyFill="1" applyBorder="1" applyAlignment="1">
      <alignment horizontal="center" vertical="center"/>
    </xf>
    <xf numFmtId="0" fontId="2" fillId="22" borderId="38" xfId="0" applyFont="1" applyFill="1" applyBorder="1" applyAlignment="1">
      <alignment horizontal="center" vertical="center" textRotation="90" wrapText="1"/>
    </xf>
    <xf numFmtId="0" fontId="2" fillId="22" borderId="39" xfId="0" applyFont="1" applyFill="1" applyBorder="1" applyAlignment="1">
      <alignment horizontal="center" vertical="center" textRotation="90" wrapText="1"/>
    </xf>
    <xf numFmtId="0" fontId="2" fillId="22" borderId="40" xfId="0" applyFont="1" applyFill="1" applyBorder="1" applyAlignment="1">
      <alignment horizontal="center" vertical="center" textRotation="90" wrapText="1"/>
    </xf>
    <xf numFmtId="0" fontId="2" fillId="22" borderId="38" xfId="0" applyFont="1" applyFill="1" applyBorder="1" applyAlignment="1">
      <alignment horizontal="center" vertical="center" wrapText="1"/>
    </xf>
    <xf numFmtId="0" fontId="2" fillId="22" borderId="39" xfId="0" applyFont="1" applyFill="1" applyBorder="1" applyAlignment="1">
      <alignment horizontal="center" vertical="center" wrapText="1"/>
    </xf>
    <xf numFmtId="0" fontId="18" fillId="0" borderId="5" xfId="0" applyFont="1" applyBorder="1" applyAlignment="1">
      <alignment vertical="center" wrapText="1"/>
    </xf>
    <xf numFmtId="0" fontId="0" fillId="15" borderId="0" xfId="0" applyFill="1" applyAlignment="1">
      <alignment wrapText="1"/>
    </xf>
    <xf numFmtId="0" fontId="0" fillId="16" borderId="43" xfId="0" applyFill="1" applyBorder="1" applyAlignment="1">
      <alignment horizontal="center" vertical="center"/>
    </xf>
    <xf numFmtId="0" fontId="0" fillId="16" borderId="50" xfId="0" applyFill="1" applyBorder="1" applyAlignment="1">
      <alignment horizontal="center" vertical="center"/>
    </xf>
    <xf numFmtId="0" fontId="0" fillId="16" borderId="51" xfId="0" applyFill="1" applyBorder="1" applyAlignment="1">
      <alignment horizontal="center" vertical="center"/>
    </xf>
    <xf numFmtId="0" fontId="0" fillId="17" borderId="43" xfId="0" applyFill="1" applyBorder="1" applyAlignment="1">
      <alignment horizontal="center" vertical="center"/>
    </xf>
    <xf numFmtId="0" fontId="0" fillId="17" borderId="50" xfId="0" applyFill="1" applyBorder="1" applyAlignment="1">
      <alignment horizontal="center" vertical="center"/>
    </xf>
    <xf numFmtId="0" fontId="0" fillId="17" borderId="51" xfId="0" applyFill="1" applyBorder="1" applyAlignment="1">
      <alignment horizontal="center" vertical="center"/>
    </xf>
    <xf numFmtId="0" fontId="0" fillId="18" borderId="43" xfId="0" applyFill="1" applyBorder="1" applyAlignment="1">
      <alignment horizontal="center" vertical="center"/>
    </xf>
    <xf numFmtId="0" fontId="0" fillId="18" borderId="50" xfId="0" applyFill="1" applyBorder="1" applyAlignment="1">
      <alignment horizontal="center" vertical="center"/>
    </xf>
    <xf numFmtId="0" fontId="0" fillId="18" borderId="60" xfId="0" applyFill="1" applyBorder="1" applyAlignment="1">
      <alignment horizontal="center" vertical="center"/>
    </xf>
    <xf numFmtId="0" fontId="0" fillId="19" borderId="43" xfId="0" applyFill="1" applyBorder="1" applyAlignment="1">
      <alignment horizontal="center" vertical="center"/>
    </xf>
    <xf numFmtId="0" fontId="0" fillId="19" borderId="50" xfId="0" applyFill="1" applyBorder="1" applyAlignment="1">
      <alignment horizontal="center" vertical="center"/>
    </xf>
    <xf numFmtId="0" fontId="0" fillId="19" borderId="51" xfId="0" applyFill="1" applyBorder="1" applyAlignment="1">
      <alignment horizontal="center" vertical="center"/>
    </xf>
    <xf numFmtId="0" fontId="0" fillId="20" borderId="45" xfId="0" applyFill="1" applyBorder="1" applyAlignment="1">
      <alignment horizontal="center" vertical="center"/>
    </xf>
    <xf numFmtId="0" fontId="0" fillId="21" borderId="43" xfId="0" applyFill="1" applyBorder="1" applyAlignment="1">
      <alignment horizontal="center" vertical="center"/>
    </xf>
    <xf numFmtId="0" fontId="0" fillId="21" borderId="51" xfId="0" applyFill="1" applyBorder="1" applyAlignment="1">
      <alignment horizontal="center" vertical="center"/>
    </xf>
    <xf numFmtId="0" fontId="0" fillId="0" borderId="56" xfId="0" applyBorder="1"/>
    <xf numFmtId="0" fontId="0" fillId="0" borderId="12" xfId="0" applyBorder="1"/>
    <xf numFmtId="0" fontId="0" fillId="0" borderId="59" xfId="0" applyBorder="1"/>
    <xf numFmtId="0" fontId="6" fillId="0" borderId="31" xfId="0" applyFont="1" applyBorder="1" applyAlignment="1">
      <alignment horizontal="center" vertical="center" wrapText="1"/>
    </xf>
    <xf numFmtId="0" fontId="20" fillId="0" borderId="69" xfId="0" applyFont="1" applyBorder="1" applyAlignment="1">
      <alignment horizontal="center" vertical="center" wrapText="1"/>
    </xf>
    <xf numFmtId="0" fontId="8" fillId="0" borderId="49" xfId="1" applyBorder="1" applyAlignment="1">
      <alignment horizontal="center" vertical="center"/>
    </xf>
    <xf numFmtId="0" fontId="20" fillId="0" borderId="68" xfId="0" applyFont="1" applyBorder="1" applyAlignment="1">
      <alignment horizontal="center" vertical="center" wrapText="1"/>
    </xf>
    <xf numFmtId="0" fontId="20" fillId="0" borderId="68" xfId="0" applyFont="1" applyBorder="1" applyAlignment="1">
      <alignment horizontal="center" vertical="center"/>
    </xf>
    <xf numFmtId="0" fontId="20" fillId="0" borderId="70" xfId="0" applyFont="1"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0" fontId="8" fillId="0" borderId="50" xfId="1" applyBorder="1" applyAlignment="1">
      <alignment horizontal="center" vertical="center"/>
    </xf>
    <xf numFmtId="0" fontId="8" fillId="0" borderId="50" xfId="1" applyBorder="1" applyAlignment="1">
      <alignment horizontal="center" vertical="center" wrapText="1"/>
    </xf>
    <xf numFmtId="0" fontId="0" fillId="0" borderId="0" xfId="0" applyAlignment="1">
      <alignment horizontal="center" wrapText="1"/>
    </xf>
    <xf numFmtId="0" fontId="1" fillId="0" borderId="0" xfId="0" applyFont="1"/>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2" xfId="0" applyFont="1" applyBorder="1" applyAlignment="1">
      <alignment horizontal="center" vertical="center" wrapText="1"/>
    </xf>
    <xf numFmtId="0" fontId="1" fillId="0" borderId="0" xfId="0" applyFont="1" applyAlignment="1">
      <alignment vertical="center" wrapText="1"/>
    </xf>
    <xf numFmtId="0" fontId="2" fillId="0" borderId="43" xfId="0" applyFont="1" applyBorder="1" applyAlignment="1">
      <alignment horizontal="center" vertical="center" wrapText="1"/>
    </xf>
    <xf numFmtId="0" fontId="0" fillId="0" borderId="73" xfId="0" applyBorder="1"/>
    <xf numFmtId="0" fontId="0" fillId="0" borderId="74" xfId="0" applyBorder="1"/>
    <xf numFmtId="0" fontId="0" fillId="0" borderId="75" xfId="0" applyBorder="1"/>
    <xf numFmtId="0" fontId="0" fillId="0" borderId="76" xfId="0" applyBorder="1"/>
    <xf numFmtId="0" fontId="20" fillId="0" borderId="0" xfId="0" applyFont="1" applyAlignment="1">
      <alignment horizontal="left" vertical="center" wrapText="1"/>
    </xf>
    <xf numFmtId="0" fontId="0" fillId="0" borderId="22" xfId="0" applyBorder="1"/>
    <xf numFmtId="0" fontId="0" fillId="0" borderId="25" xfId="0" applyBorder="1"/>
    <xf numFmtId="0" fontId="1" fillId="3" borderId="3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0" fillId="0" borderId="18" xfId="0" applyBorder="1" applyAlignment="1">
      <alignment horizontal="left" vertical="center" wrapText="1"/>
    </xf>
    <xf numFmtId="0" fontId="0" fillId="0" borderId="19" xfId="0" applyBorder="1" applyAlignment="1">
      <alignment horizontal="left" vertical="center" wrapText="1"/>
    </xf>
    <xf numFmtId="0" fontId="0" fillId="0" borderId="0" xfId="0" applyAlignment="1">
      <alignment vertical="center"/>
    </xf>
    <xf numFmtId="165" fontId="0" fillId="0" borderId="2" xfId="0" applyNumberFormat="1" applyBorder="1" applyAlignment="1">
      <alignment horizontal="center" vertical="center"/>
    </xf>
    <xf numFmtId="0" fontId="6" fillId="0" borderId="2" xfId="0" applyFont="1" applyBorder="1" applyAlignment="1">
      <alignment horizontal="center" vertical="center"/>
    </xf>
    <xf numFmtId="165" fontId="0" fillId="26" borderId="2" xfId="0" applyNumberFormat="1" applyFill="1" applyBorder="1" applyAlignment="1">
      <alignment horizontal="center" vertical="center"/>
    </xf>
    <xf numFmtId="0" fontId="2" fillId="25" borderId="46" xfId="0" applyFont="1" applyFill="1" applyBorder="1" applyAlignment="1">
      <alignment horizontal="center" vertical="center"/>
    </xf>
    <xf numFmtId="0" fontId="6" fillId="0" borderId="9" xfId="0" applyFont="1" applyBorder="1" applyAlignment="1">
      <alignment horizontal="center" vertical="center"/>
    </xf>
    <xf numFmtId="0" fontId="6" fillId="0" borderId="68" xfId="0" applyFont="1" applyBorder="1" applyAlignment="1">
      <alignment horizontal="center" vertical="center"/>
    </xf>
    <xf numFmtId="165" fontId="0" fillId="26" borderId="9" xfId="0" applyNumberFormat="1" applyFill="1" applyBorder="1" applyAlignment="1">
      <alignment horizontal="center" vertical="center"/>
    </xf>
    <xf numFmtId="165" fontId="0" fillId="0" borderId="9" xfId="0" applyNumberFormat="1" applyBorder="1" applyAlignment="1">
      <alignment horizontal="center" vertical="center"/>
    </xf>
    <xf numFmtId="0" fontId="6" fillId="0" borderId="70" xfId="0" applyFont="1" applyBorder="1" applyAlignment="1">
      <alignment horizontal="center" vertical="center"/>
    </xf>
    <xf numFmtId="165" fontId="0" fillId="27" borderId="23" xfId="0" applyNumberFormat="1" applyFill="1" applyBorder="1" applyAlignment="1">
      <alignment horizontal="center" vertical="center"/>
    </xf>
    <xf numFmtId="165" fontId="0" fillId="27" borderId="25" xfId="0" applyNumberFormat="1" applyFill="1" applyBorder="1" applyAlignment="1">
      <alignment horizontal="center" vertical="center"/>
    </xf>
    <xf numFmtId="165" fontId="0" fillId="0" borderId="25" xfId="0" applyNumberFormat="1" applyBorder="1" applyAlignment="1">
      <alignment horizontal="center" vertical="center"/>
    </xf>
    <xf numFmtId="0" fontId="0" fillId="25" borderId="35" xfId="0" applyFill="1" applyBorder="1"/>
    <xf numFmtId="0" fontId="0" fillId="25" borderId="46" xfId="0" applyFill="1" applyBorder="1"/>
    <xf numFmtId="0" fontId="6" fillId="0" borderId="0" xfId="0" applyFont="1" applyAlignment="1">
      <alignment horizontal="center" vertical="center"/>
    </xf>
    <xf numFmtId="0" fontId="0" fillId="0" borderId="0" xfId="0" applyAlignment="1">
      <alignment horizontal="center" vertical="center"/>
    </xf>
    <xf numFmtId="165" fontId="0" fillId="0" borderId="0" xfId="0" applyNumberFormat="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6" fillId="0" borderId="18"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49" xfId="0" applyFont="1" applyBorder="1" applyAlignment="1">
      <alignment horizontal="center" vertical="center"/>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23" fillId="0" borderId="0" xfId="0" applyFont="1" applyAlignment="1">
      <alignment vertical="center"/>
    </xf>
    <xf numFmtId="0" fontId="2" fillId="0" borderId="0" xfId="0" applyFont="1" applyAlignment="1">
      <alignment horizontal="center" vertical="center"/>
    </xf>
    <xf numFmtId="0" fontId="2" fillId="0" borderId="0" xfId="0" applyFont="1" applyAlignment="1">
      <alignment vertical="center"/>
    </xf>
    <xf numFmtId="0" fontId="0" fillId="0" borderId="22" xfId="0" applyBorder="1" applyAlignment="1">
      <alignment horizontal="left" vertical="center" wrapText="1"/>
    </xf>
    <xf numFmtId="0" fontId="1" fillId="3" borderId="32" xfId="0" applyFont="1" applyFill="1" applyBorder="1" applyAlignment="1">
      <alignment vertical="center"/>
    </xf>
    <xf numFmtId="0" fontId="1" fillId="3" borderId="33" xfId="0" applyFont="1" applyFill="1" applyBorder="1" applyAlignment="1">
      <alignment vertical="center"/>
    </xf>
    <xf numFmtId="0" fontId="1" fillId="3" borderId="34" xfId="0" applyFont="1" applyFill="1" applyBorder="1" applyAlignment="1">
      <alignment vertical="center"/>
    </xf>
    <xf numFmtId="0" fontId="1" fillId="3" borderId="32" xfId="0" applyFont="1" applyFill="1" applyBorder="1" applyAlignment="1">
      <alignment horizontal="center" vertical="center"/>
    </xf>
    <xf numFmtId="0" fontId="1" fillId="3" borderId="33" xfId="0" applyFont="1" applyFill="1" applyBorder="1" applyAlignment="1">
      <alignment horizontal="center" vertical="center"/>
    </xf>
    <xf numFmtId="0" fontId="1" fillId="3" borderId="34" xfId="0" applyFont="1" applyFill="1" applyBorder="1" applyAlignment="1">
      <alignment horizontal="center" vertical="center"/>
    </xf>
    <xf numFmtId="0" fontId="6" fillId="0" borderId="3" xfId="0" applyFont="1" applyBorder="1" applyAlignment="1">
      <alignment horizontal="center" vertical="center"/>
    </xf>
    <xf numFmtId="0" fontId="0" fillId="0" borderId="4" xfId="0" applyBorder="1" applyAlignment="1">
      <alignment horizontal="center" vertical="center"/>
    </xf>
    <xf numFmtId="0" fontId="25" fillId="0" borderId="81" xfId="0" applyFont="1" applyBorder="1" applyAlignment="1">
      <alignment horizontal="center" vertical="center"/>
    </xf>
    <xf numFmtId="0" fontId="6" fillId="0" borderId="83" xfId="0" applyFont="1" applyBorder="1" applyAlignment="1">
      <alignment horizontal="center" vertical="center"/>
    </xf>
    <xf numFmtId="0" fontId="0" fillId="0" borderId="84" xfId="0" applyBorder="1" applyAlignment="1">
      <alignment horizontal="center" vertical="center"/>
    </xf>
    <xf numFmtId="0" fontId="6" fillId="0" borderId="85" xfId="0" applyFont="1" applyBorder="1" applyAlignment="1">
      <alignment horizontal="center" vertical="center"/>
    </xf>
    <xf numFmtId="0" fontId="0" fillId="25" borderId="82" xfId="0" applyFill="1" applyBorder="1" applyAlignment="1">
      <alignment horizontal="center" vertical="center"/>
    </xf>
    <xf numFmtId="0" fontId="0" fillId="0" borderId="86" xfId="0" applyBorder="1" applyAlignment="1">
      <alignment horizontal="center" vertical="center"/>
    </xf>
    <xf numFmtId="0" fontId="0" fillId="0" borderId="87" xfId="0" applyBorder="1" applyAlignment="1">
      <alignment horizontal="center" vertical="center"/>
    </xf>
    <xf numFmtId="0" fontId="16" fillId="29" borderId="44" xfId="0" applyFont="1" applyFill="1" applyBorder="1" applyAlignment="1">
      <alignment horizontal="center" vertical="center"/>
    </xf>
    <xf numFmtId="0" fontId="16" fillId="29" borderId="50" xfId="0" applyFont="1" applyFill="1" applyBorder="1" applyAlignment="1">
      <alignment horizontal="center" vertical="center"/>
    </xf>
    <xf numFmtId="0" fontId="16" fillId="29" borderId="45" xfId="0" applyFont="1" applyFill="1" applyBorder="1" applyAlignment="1">
      <alignment horizontal="center" vertical="center"/>
    </xf>
    <xf numFmtId="0" fontId="16" fillId="30" borderId="44" xfId="0" applyFont="1" applyFill="1" applyBorder="1" applyAlignment="1">
      <alignment horizontal="center" vertical="center"/>
    </xf>
    <xf numFmtId="0" fontId="16" fillId="30" borderId="50" xfId="0" applyFont="1" applyFill="1" applyBorder="1" applyAlignment="1">
      <alignment horizontal="center" vertical="center"/>
    </xf>
    <xf numFmtId="0" fontId="16" fillId="30" borderId="65" xfId="0" applyFont="1" applyFill="1" applyBorder="1" applyAlignment="1">
      <alignment horizontal="center" vertical="center"/>
    </xf>
    <xf numFmtId="0" fontId="16" fillId="30" borderId="45" xfId="0" applyFont="1" applyFill="1" applyBorder="1" applyAlignment="1">
      <alignment horizontal="center" vertical="center"/>
    </xf>
    <xf numFmtId="0" fontId="16" fillId="31" borderId="44" xfId="0" applyFont="1" applyFill="1" applyBorder="1" applyAlignment="1">
      <alignment horizontal="center" vertical="center"/>
    </xf>
    <xf numFmtId="0" fontId="16" fillId="31" borderId="50" xfId="0" applyFont="1" applyFill="1" applyBorder="1" applyAlignment="1">
      <alignment horizontal="center" vertical="center"/>
    </xf>
    <xf numFmtId="0" fontId="16" fillId="24" borderId="43" xfId="0" applyFont="1" applyFill="1" applyBorder="1" applyAlignment="1">
      <alignment horizontal="center" vertical="center"/>
    </xf>
    <xf numFmtId="0" fontId="16" fillId="24" borderId="50" xfId="0" applyFont="1" applyFill="1" applyBorder="1" applyAlignment="1">
      <alignment horizontal="center" vertical="center"/>
    </xf>
    <xf numFmtId="0" fontId="16" fillId="24" borderId="65" xfId="0" applyFont="1" applyFill="1" applyBorder="1" applyAlignment="1">
      <alignment horizontal="center" vertical="center"/>
    </xf>
    <xf numFmtId="0" fontId="16" fillId="24" borderId="45" xfId="0" applyFont="1" applyFill="1" applyBorder="1" applyAlignment="1">
      <alignment horizontal="center" vertical="center"/>
    </xf>
    <xf numFmtId="0" fontId="16" fillId="32" borderId="45" xfId="0" applyFont="1" applyFill="1" applyBorder="1" applyAlignment="1">
      <alignment horizontal="center" vertical="center"/>
    </xf>
    <xf numFmtId="0" fontId="16" fillId="33" borderId="44" xfId="0" applyFont="1" applyFill="1" applyBorder="1" applyAlignment="1">
      <alignment horizontal="center" vertical="center"/>
    </xf>
    <xf numFmtId="0" fontId="16" fillId="33" borderId="51" xfId="0" applyFont="1" applyFill="1" applyBorder="1" applyAlignment="1">
      <alignment horizontal="center" vertical="center"/>
    </xf>
    <xf numFmtId="0" fontId="0" fillId="0" borderId="31" xfId="0" applyBorder="1" applyAlignment="1">
      <alignment horizontal="center" vertical="center"/>
    </xf>
    <xf numFmtId="0" fontId="1" fillId="3" borderId="0" xfId="0" applyFont="1" applyFill="1" applyAlignment="1">
      <alignment horizontal="center" vertical="center" wrapText="1"/>
    </xf>
    <xf numFmtId="0" fontId="1" fillId="3" borderId="16" xfId="0" applyFont="1" applyFill="1" applyBorder="1" applyAlignment="1">
      <alignment horizontal="center" vertical="center" wrapText="1"/>
    </xf>
    <xf numFmtId="0" fontId="27" fillId="28" borderId="0" xfId="0" applyFont="1" applyFill="1" applyAlignment="1">
      <alignment horizontal="center" vertical="center" wrapText="1"/>
    </xf>
    <xf numFmtId="0" fontId="27" fillId="28" borderId="88" xfId="0" applyFont="1" applyFill="1" applyBorder="1" applyAlignment="1">
      <alignment horizontal="center" vertical="center" wrapText="1"/>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0" fillId="10" borderId="0" xfId="0" applyFill="1" applyAlignment="1">
      <alignment horizontal="center"/>
    </xf>
    <xf numFmtId="0" fontId="3" fillId="2" borderId="46" xfId="0" applyFont="1" applyFill="1" applyBorder="1" applyAlignment="1">
      <alignment horizontal="center"/>
    </xf>
    <xf numFmtId="0" fontId="3" fillId="2" borderId="0" xfId="0" applyFont="1" applyFill="1" applyAlignment="1">
      <alignment horizontal="center"/>
    </xf>
    <xf numFmtId="0" fontId="3" fillId="2" borderId="48" xfId="0" applyFont="1" applyFill="1" applyBorder="1" applyAlignment="1">
      <alignment horizontal="center"/>
    </xf>
    <xf numFmtId="0" fontId="8" fillId="0" borderId="32" xfId="1" applyBorder="1" applyAlignment="1"/>
    <xf numFmtId="0" fontId="8" fillId="0" borderId="33" xfId="1" applyBorder="1" applyAlignment="1"/>
    <xf numFmtId="0" fontId="8" fillId="0" borderId="34" xfId="1" applyBorder="1" applyAlignment="1"/>
    <xf numFmtId="0" fontId="6" fillId="0" borderId="35"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0" xfId="0" applyFont="1" applyAlignment="1">
      <alignment horizontal="center" vertical="center" wrapText="1"/>
    </xf>
    <xf numFmtId="0" fontId="6" fillId="0" borderId="48" xfId="0" applyFont="1" applyBorder="1" applyAlignment="1">
      <alignment horizontal="center" vertical="center" wrapText="1"/>
    </xf>
    <xf numFmtId="0" fontId="6" fillId="0" borderId="61"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0" fillId="10" borderId="16" xfId="0" applyFill="1" applyBorder="1" applyAlignment="1">
      <alignment horizontal="center"/>
    </xf>
    <xf numFmtId="0" fontId="8" fillId="0" borderId="61" xfId="1" applyFill="1" applyBorder="1" applyAlignment="1">
      <alignment horizontal="left" vertical="center"/>
    </xf>
    <xf numFmtId="0" fontId="8" fillId="0" borderId="16" xfId="1" applyFill="1" applyBorder="1" applyAlignment="1">
      <alignment horizontal="left" vertical="center"/>
    </xf>
    <xf numFmtId="0" fontId="8" fillId="0" borderId="17" xfId="1" applyFill="1" applyBorder="1" applyAlignment="1">
      <alignment horizontal="left" vertical="center"/>
    </xf>
    <xf numFmtId="0" fontId="8" fillId="0" borderId="35" xfId="1" applyBorder="1" applyAlignment="1"/>
    <xf numFmtId="0" fontId="8" fillId="0" borderId="36" xfId="1" applyBorder="1" applyAlignment="1"/>
    <xf numFmtId="0" fontId="8" fillId="0" borderId="37" xfId="1" applyBorder="1" applyAlignment="1"/>
    <xf numFmtId="0" fontId="8" fillId="0" borderId="46" xfId="1" applyBorder="1" applyAlignment="1"/>
    <xf numFmtId="0" fontId="8" fillId="0" borderId="0" xfId="1" applyBorder="1" applyAlignment="1"/>
    <xf numFmtId="0" fontId="8" fillId="0" borderId="48" xfId="1" applyBorder="1" applyAlignment="1"/>
    <xf numFmtId="0" fontId="1" fillId="2" borderId="32" xfId="0" applyFont="1" applyFill="1" applyBorder="1" applyAlignment="1">
      <alignment horizontal="center"/>
    </xf>
    <xf numFmtId="0" fontId="1" fillId="2" borderId="33" xfId="0" applyFont="1" applyFill="1" applyBorder="1" applyAlignment="1">
      <alignment horizontal="center"/>
    </xf>
    <xf numFmtId="0" fontId="1" fillId="2" borderId="34" xfId="0" applyFont="1" applyFill="1" applyBorder="1" applyAlignment="1">
      <alignment horizontal="center"/>
    </xf>
    <xf numFmtId="0" fontId="8" fillId="0" borderId="46" xfId="1" applyFill="1" applyBorder="1" applyAlignment="1"/>
    <xf numFmtId="0" fontId="8" fillId="0" borderId="0" xfId="1" applyFill="1" applyBorder="1" applyAlignment="1"/>
    <xf numFmtId="0" fontId="8" fillId="0" borderId="48" xfId="1" applyFill="1" applyBorder="1" applyAlignment="1"/>
    <xf numFmtId="0" fontId="8" fillId="0" borderId="61" xfId="1" applyBorder="1" applyAlignment="1"/>
    <xf numFmtId="0" fontId="8" fillId="0" borderId="16" xfId="1" applyBorder="1" applyAlignment="1"/>
    <xf numFmtId="0" fontId="8" fillId="0" borderId="17" xfId="1" applyBorder="1" applyAlignment="1"/>
    <xf numFmtId="0" fontId="0" fillId="17" borderId="54" xfId="0" applyFill="1" applyBorder="1"/>
    <xf numFmtId="0" fontId="0" fillId="17" borderId="55" xfId="0" applyFill="1" applyBorder="1"/>
    <xf numFmtId="0" fontId="0" fillId="17" borderId="56" xfId="0" applyFill="1" applyBorder="1"/>
    <xf numFmtId="0" fontId="1" fillId="3" borderId="32" xfId="0" applyFont="1" applyFill="1" applyBorder="1" applyAlignment="1">
      <alignment horizontal="center"/>
    </xf>
    <xf numFmtId="0" fontId="1" fillId="3" borderId="33" xfId="0" applyFont="1" applyFill="1" applyBorder="1" applyAlignment="1">
      <alignment horizontal="center"/>
    </xf>
    <xf numFmtId="0" fontId="1" fillId="3" borderId="34" xfId="0" applyFont="1" applyFill="1" applyBorder="1" applyAlignment="1">
      <alignment horizontal="center"/>
    </xf>
    <xf numFmtId="0" fontId="1" fillId="10" borderId="46" xfId="0" applyFont="1" applyFill="1" applyBorder="1" applyAlignment="1">
      <alignment horizontal="center"/>
    </xf>
    <xf numFmtId="0" fontId="1" fillId="10" borderId="0" xfId="0" applyFont="1" applyFill="1" applyAlignment="1">
      <alignment horizontal="center"/>
    </xf>
    <xf numFmtId="0" fontId="8" fillId="10" borderId="0" xfId="1" applyFill="1" applyBorder="1" applyAlignment="1"/>
    <xf numFmtId="0" fontId="8" fillId="0" borderId="61" xfId="1" applyFill="1" applyBorder="1" applyAlignment="1"/>
    <xf numFmtId="0" fontId="8" fillId="0" borderId="16" xfId="1" applyFill="1" applyBorder="1" applyAlignment="1"/>
    <xf numFmtId="0" fontId="8" fillId="0" borderId="17" xfId="1" applyFill="1" applyBorder="1" applyAlignment="1"/>
    <xf numFmtId="0" fontId="8" fillId="0" borderId="32" xfId="1" applyFill="1" applyBorder="1" applyAlignment="1">
      <alignment vertical="center"/>
    </xf>
    <xf numFmtId="0" fontId="8" fillId="0" borderId="33" xfId="1" applyFill="1" applyBorder="1" applyAlignment="1">
      <alignment vertical="center"/>
    </xf>
    <xf numFmtId="0" fontId="8" fillId="0" borderId="34" xfId="1" applyFill="1" applyBorder="1" applyAlignment="1">
      <alignment vertical="center"/>
    </xf>
    <xf numFmtId="0" fontId="8" fillId="0" borderId="35" xfId="1" applyFill="1" applyBorder="1" applyAlignment="1">
      <alignment vertical="center" wrapText="1"/>
    </xf>
    <xf numFmtId="0" fontId="8" fillId="0" borderId="36" xfId="1" applyFill="1" applyBorder="1" applyAlignment="1">
      <alignment vertical="center" wrapText="1"/>
    </xf>
    <xf numFmtId="0" fontId="8" fillId="0" borderId="37" xfId="1" applyFill="1" applyBorder="1" applyAlignment="1">
      <alignment vertical="center" wrapText="1"/>
    </xf>
    <xf numFmtId="0" fontId="8" fillId="0" borderId="46" xfId="1" applyFill="1" applyBorder="1" applyAlignment="1">
      <alignment vertical="center"/>
    </xf>
    <xf numFmtId="0" fontId="8" fillId="0" borderId="0" xfId="1" applyFill="1" applyBorder="1" applyAlignment="1">
      <alignment vertical="center"/>
    </xf>
    <xf numFmtId="0" fontId="8" fillId="0" borderId="48" xfId="1" applyFill="1" applyBorder="1" applyAlignment="1">
      <alignment vertical="center"/>
    </xf>
    <xf numFmtId="0" fontId="1" fillId="3" borderId="35" xfId="0" applyFont="1" applyFill="1" applyBorder="1" applyAlignment="1">
      <alignment horizontal="center"/>
    </xf>
    <xf numFmtId="0" fontId="1" fillId="3" borderId="36" xfId="0" applyFont="1" applyFill="1" applyBorder="1" applyAlignment="1">
      <alignment horizontal="center"/>
    </xf>
    <xf numFmtId="0" fontId="1" fillId="3" borderId="37" xfId="0" applyFont="1" applyFill="1" applyBorder="1" applyAlignment="1">
      <alignment horizontal="center"/>
    </xf>
    <xf numFmtId="0" fontId="8" fillId="0" borderId="61" xfId="1" applyBorder="1" applyAlignment="1">
      <alignment horizontal="left"/>
    </xf>
    <xf numFmtId="0" fontId="8" fillId="0" borderId="16" xfId="1" applyBorder="1" applyAlignment="1">
      <alignment horizontal="left"/>
    </xf>
    <xf numFmtId="0" fontId="8" fillId="0" borderId="17" xfId="1" applyBorder="1" applyAlignment="1">
      <alignment horizontal="left"/>
    </xf>
    <xf numFmtId="0" fontId="3" fillId="3" borderId="33" xfId="0" applyFont="1" applyFill="1" applyBorder="1" applyAlignment="1">
      <alignment horizontal="center"/>
    </xf>
    <xf numFmtId="0" fontId="3" fillId="3" borderId="34" xfId="0" applyFont="1" applyFill="1" applyBorder="1" applyAlignment="1">
      <alignment horizontal="center"/>
    </xf>
    <xf numFmtId="0" fontId="1" fillId="2" borderId="32" xfId="0" applyFont="1" applyFill="1" applyBorder="1" applyAlignment="1">
      <alignment horizontal="center" vertical="center"/>
    </xf>
    <xf numFmtId="0" fontId="1" fillId="2" borderId="33" xfId="0" applyFont="1" applyFill="1" applyBorder="1" applyAlignment="1">
      <alignment horizontal="center" vertical="center"/>
    </xf>
    <xf numFmtId="0" fontId="1" fillId="2" borderId="34" xfId="0" applyFont="1" applyFill="1" applyBorder="1" applyAlignment="1">
      <alignment horizontal="center" vertical="center"/>
    </xf>
    <xf numFmtId="0" fontId="0" fillId="10" borderId="36" xfId="0" applyFill="1" applyBorder="1" applyAlignment="1">
      <alignment horizontal="center"/>
    </xf>
    <xf numFmtId="0" fontId="0" fillId="0" borderId="35" xfId="0"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0" fillId="0" borderId="46" xfId="0" applyBorder="1" applyAlignment="1">
      <alignment horizontal="center" vertical="center" wrapText="1"/>
    </xf>
    <xf numFmtId="0" fontId="0" fillId="0" borderId="0" xfId="0" applyAlignment="1">
      <alignment horizontal="center" vertical="center" wrapText="1"/>
    </xf>
    <xf numFmtId="0" fontId="0" fillId="0" borderId="48" xfId="0" applyBorder="1" applyAlignment="1">
      <alignment horizontal="center" vertical="center" wrapText="1"/>
    </xf>
    <xf numFmtId="0" fontId="0" fillId="0" borderId="61"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16" borderId="3" xfId="0" applyFill="1" applyBorder="1" applyAlignment="1">
      <alignment horizontal="center" vertical="center"/>
    </xf>
    <xf numFmtId="0" fontId="0" fillId="16" borderId="7" xfId="0" applyFill="1" applyBorder="1" applyAlignment="1">
      <alignment horizontal="center" vertical="center"/>
    </xf>
    <xf numFmtId="0" fontId="0" fillId="16" borderId="13" xfId="0" applyFill="1" applyBorder="1" applyAlignment="1">
      <alignment horizontal="center" vertical="center"/>
    </xf>
    <xf numFmtId="0" fontId="0" fillId="17" borderId="3" xfId="0" applyFill="1" applyBorder="1" applyAlignment="1">
      <alignment horizontal="center" vertical="center"/>
    </xf>
    <xf numFmtId="0" fontId="0" fillId="17" borderId="7" xfId="0" applyFill="1" applyBorder="1" applyAlignment="1">
      <alignment horizontal="center" vertical="center"/>
    </xf>
    <xf numFmtId="0" fontId="0" fillId="17" borderId="13" xfId="0" applyFill="1" applyBorder="1" applyAlignment="1">
      <alignment horizontal="center" vertical="center"/>
    </xf>
    <xf numFmtId="0" fontId="0" fillId="18" borderId="3" xfId="0" applyFill="1" applyBorder="1" applyAlignment="1">
      <alignment horizontal="center" vertical="center"/>
    </xf>
    <xf numFmtId="0" fontId="0" fillId="18" borderId="7" xfId="0" applyFill="1" applyBorder="1" applyAlignment="1">
      <alignment horizontal="center" vertical="center"/>
    </xf>
    <xf numFmtId="0" fontId="0" fillId="18" borderId="13" xfId="0" applyFill="1" applyBorder="1" applyAlignment="1">
      <alignment horizontal="center" vertical="center"/>
    </xf>
    <xf numFmtId="0" fontId="0" fillId="19" borderId="3" xfId="0" applyFill="1" applyBorder="1" applyAlignment="1">
      <alignment horizontal="center" vertical="center"/>
    </xf>
    <xf numFmtId="0" fontId="0" fillId="19" borderId="7" xfId="0" applyFill="1" applyBorder="1" applyAlignment="1">
      <alignment horizontal="center" vertical="center"/>
    </xf>
    <xf numFmtId="0" fontId="0" fillId="19" borderId="13" xfId="0" applyFill="1" applyBorder="1" applyAlignment="1">
      <alignment horizontal="center" vertical="center"/>
    </xf>
    <xf numFmtId="0" fontId="0" fillId="21" borderId="3" xfId="0" applyFill="1" applyBorder="1" applyAlignment="1">
      <alignment horizontal="center" vertical="center"/>
    </xf>
    <xf numFmtId="0" fontId="0" fillId="21" borderId="13" xfId="0" applyFill="1" applyBorder="1" applyAlignment="1">
      <alignment horizontal="center" vertical="center"/>
    </xf>
    <xf numFmtId="0" fontId="7" fillId="0" borderId="2" xfId="0" applyFont="1" applyBorder="1" applyAlignment="1">
      <alignment horizontal="center" vertical="center"/>
    </xf>
    <xf numFmtId="0" fontId="0" fillId="0" borderId="2" xfId="0" applyBorder="1" applyAlignment="1">
      <alignment horizontal="center" vertical="center"/>
    </xf>
    <xf numFmtId="0" fontId="0" fillId="20" borderId="42" xfId="0" applyFill="1" applyBorder="1" applyAlignment="1">
      <alignment vertical="center"/>
    </xf>
    <xf numFmtId="0" fontId="0" fillId="20" borderId="33" xfId="0" applyFill="1" applyBorder="1" applyAlignment="1">
      <alignment vertical="center"/>
    </xf>
    <xf numFmtId="0" fontId="0" fillId="20" borderId="34" xfId="0" applyFill="1" applyBorder="1" applyAlignment="1">
      <alignment vertical="center"/>
    </xf>
    <xf numFmtId="0" fontId="0" fillId="21" borderId="54" xfId="0" applyFill="1" applyBorder="1"/>
    <xf numFmtId="0" fontId="0" fillId="21" borderId="55" xfId="0" applyFill="1" applyBorder="1"/>
    <xf numFmtId="0" fontId="0" fillId="21" borderId="56" xfId="0" applyFill="1" applyBorder="1"/>
    <xf numFmtId="0" fontId="0" fillId="21" borderId="57" xfId="0" applyFill="1" applyBorder="1"/>
    <xf numFmtId="0" fontId="0" fillId="21" borderId="58" xfId="0" applyFill="1" applyBorder="1"/>
    <xf numFmtId="0" fontId="0" fillId="21" borderId="59" xfId="0" applyFill="1" applyBorder="1"/>
    <xf numFmtId="0" fontId="0" fillId="16" borderId="4" xfId="0" applyFill="1" applyBorder="1" applyAlignment="1">
      <alignment horizontal="center" vertical="center"/>
    </xf>
    <xf numFmtId="0" fontId="0" fillId="16" borderId="8" xfId="0" applyFill="1" applyBorder="1" applyAlignment="1">
      <alignment horizontal="center" vertical="center"/>
    </xf>
    <xf numFmtId="0" fontId="0" fillId="16" borderId="14" xfId="0" applyFill="1" applyBorder="1" applyAlignment="1">
      <alignment horizontal="center" vertical="center"/>
    </xf>
    <xf numFmtId="0" fontId="0" fillId="17" borderId="4" xfId="0" applyFill="1" applyBorder="1" applyAlignment="1">
      <alignment horizontal="center" vertical="center" wrapText="1"/>
    </xf>
    <xf numFmtId="0" fontId="0" fillId="17" borderId="8" xfId="0" applyFill="1" applyBorder="1" applyAlignment="1">
      <alignment horizontal="center" vertical="center" wrapText="1"/>
    </xf>
    <xf numFmtId="0" fontId="0" fillId="17" borderId="14" xfId="0" applyFill="1" applyBorder="1" applyAlignment="1">
      <alignment horizontal="center" vertical="center" wrapText="1"/>
    </xf>
    <xf numFmtId="0" fontId="0" fillId="18" borderId="4" xfId="0" applyFill="1" applyBorder="1" applyAlignment="1">
      <alignment horizontal="center" vertical="center" wrapText="1"/>
    </xf>
    <xf numFmtId="0" fontId="0" fillId="18" borderId="8" xfId="0" applyFill="1" applyBorder="1" applyAlignment="1">
      <alignment horizontal="center" vertical="center" wrapText="1"/>
    </xf>
    <xf numFmtId="0" fontId="0" fillId="18" borderId="14" xfId="0" applyFill="1" applyBorder="1" applyAlignment="1">
      <alignment horizontal="center" vertical="center" wrapText="1"/>
    </xf>
    <xf numFmtId="0" fontId="0" fillId="19" borderId="4" xfId="0" applyFill="1" applyBorder="1" applyAlignment="1">
      <alignment horizontal="center" vertical="center" wrapText="1"/>
    </xf>
    <xf numFmtId="0" fontId="0" fillId="19" borderId="8" xfId="0" applyFill="1" applyBorder="1" applyAlignment="1">
      <alignment horizontal="center" vertical="center" wrapText="1"/>
    </xf>
    <xf numFmtId="0" fontId="0" fillId="19" borderId="14" xfId="0" applyFill="1" applyBorder="1" applyAlignment="1">
      <alignment horizontal="center" vertical="center" wrapText="1"/>
    </xf>
    <xf numFmtId="0" fontId="0" fillId="21" borderId="4" xfId="0" applyFill="1" applyBorder="1" applyAlignment="1">
      <alignment horizontal="center" vertical="center" wrapText="1"/>
    </xf>
    <xf numFmtId="0" fontId="0" fillId="21" borderId="14" xfId="0" applyFill="1" applyBorder="1" applyAlignment="1">
      <alignment horizontal="center" vertical="center" wrapText="1"/>
    </xf>
    <xf numFmtId="0" fontId="0" fillId="18" borderId="10" xfId="0" applyFill="1" applyBorder="1"/>
    <xf numFmtId="0" fontId="0" fillId="18" borderId="11" xfId="0" applyFill="1" applyBorder="1"/>
    <xf numFmtId="0" fontId="0" fillId="18" borderId="12" xfId="0" applyFill="1" applyBorder="1"/>
    <xf numFmtId="0" fontId="0" fillId="18" borderId="57" xfId="0" applyFill="1" applyBorder="1"/>
    <xf numFmtId="0" fontId="0" fillId="18" borderId="58" xfId="0" applyFill="1" applyBorder="1"/>
    <xf numFmtId="0" fontId="0" fillId="18" borderId="59" xfId="0" applyFill="1" applyBorder="1"/>
    <xf numFmtId="0" fontId="0" fillId="19" borderId="54" xfId="0" applyFill="1" applyBorder="1" applyAlignment="1">
      <alignment vertical="center"/>
    </xf>
    <xf numFmtId="0" fontId="0" fillId="19" borderId="55" xfId="0" applyFill="1" applyBorder="1" applyAlignment="1">
      <alignment vertical="center"/>
    </xf>
    <xf numFmtId="0" fontId="0" fillId="19" borderId="56" xfId="0" applyFill="1" applyBorder="1" applyAlignment="1">
      <alignment vertical="center"/>
    </xf>
    <xf numFmtId="0" fontId="0" fillId="19" borderId="10" xfId="0" applyFill="1" applyBorder="1"/>
    <xf numFmtId="0" fontId="0" fillId="19" borderId="11" xfId="0" applyFill="1" applyBorder="1"/>
    <xf numFmtId="0" fontId="0" fillId="19" borderId="12" xfId="0" applyFill="1" applyBorder="1"/>
    <xf numFmtId="0" fontId="0" fillId="19" borderId="57" xfId="0" applyFill="1" applyBorder="1"/>
    <xf numFmtId="0" fontId="0" fillId="19" borderId="58" xfId="0" applyFill="1" applyBorder="1"/>
    <xf numFmtId="0" fontId="0" fillId="19" borderId="59" xfId="0" applyFill="1" applyBorder="1"/>
    <xf numFmtId="0" fontId="1" fillId="2" borderId="38" xfId="0" applyFont="1" applyFill="1" applyBorder="1" applyAlignment="1">
      <alignment horizontal="center" vertical="center"/>
    </xf>
    <xf numFmtId="0" fontId="1" fillId="2" borderId="39" xfId="0" applyFont="1" applyFill="1" applyBorder="1" applyAlignment="1">
      <alignment horizontal="center" vertical="center"/>
    </xf>
    <xf numFmtId="0" fontId="1" fillId="2" borderId="40" xfId="0" applyFont="1" applyFill="1" applyBorder="1" applyAlignment="1">
      <alignment horizontal="center" vertical="center"/>
    </xf>
    <xf numFmtId="0" fontId="0" fillId="16" borderId="54" xfId="0" applyFill="1" applyBorder="1"/>
    <xf numFmtId="0" fontId="0" fillId="16" borderId="55" xfId="0" applyFill="1" applyBorder="1"/>
    <xf numFmtId="0" fontId="0" fillId="16" borderId="56" xfId="0" applyFill="1" applyBorder="1"/>
    <xf numFmtId="0" fontId="0" fillId="16" borderId="10" xfId="0" applyFill="1" applyBorder="1"/>
    <xf numFmtId="0" fontId="0" fillId="16" borderId="11" xfId="0" applyFill="1" applyBorder="1"/>
    <xf numFmtId="0" fontId="0" fillId="16" borderId="12" xfId="0" applyFill="1" applyBorder="1"/>
    <xf numFmtId="0" fontId="0" fillId="16" borderId="57" xfId="0" applyFill="1" applyBorder="1"/>
    <xf numFmtId="0" fontId="0" fillId="16" borderId="58" xfId="0" applyFill="1" applyBorder="1"/>
    <xf numFmtId="0" fontId="0" fillId="16" borderId="59" xfId="0" applyFill="1" applyBorder="1"/>
    <xf numFmtId="0" fontId="0" fillId="17" borderId="10" xfId="0" applyFill="1" applyBorder="1"/>
    <xf numFmtId="0" fontId="0" fillId="17" borderId="11" xfId="0" applyFill="1" applyBorder="1"/>
    <xf numFmtId="0" fontId="0" fillId="17" borderId="12" xfId="0" applyFill="1" applyBorder="1"/>
    <xf numFmtId="0" fontId="0" fillId="17" borderId="57" xfId="0" applyFill="1" applyBorder="1"/>
    <xf numFmtId="0" fontId="0" fillId="17" borderId="58" xfId="0" applyFill="1" applyBorder="1"/>
    <xf numFmtId="0" fontId="0" fillId="17" borderId="59" xfId="0" applyFill="1" applyBorder="1"/>
    <xf numFmtId="0" fontId="0" fillId="18" borderId="54" xfId="0" applyFill="1" applyBorder="1"/>
    <xf numFmtId="0" fontId="0" fillId="18" borderId="55" xfId="0" applyFill="1" applyBorder="1"/>
    <xf numFmtId="0" fontId="0" fillId="18" borderId="56" xfId="0" applyFill="1" applyBorder="1"/>
    <xf numFmtId="0" fontId="0" fillId="10" borderId="52" xfId="0" applyFill="1" applyBorder="1" applyAlignment="1">
      <alignment horizontal="center"/>
    </xf>
    <xf numFmtId="0" fontId="0" fillId="10" borderId="27" xfId="0" applyFill="1" applyBorder="1" applyAlignment="1">
      <alignment horizontal="center" vertical="center"/>
    </xf>
    <xf numFmtId="0" fontId="0" fillId="9" borderId="10" xfId="0" applyFill="1" applyBorder="1" applyAlignment="1">
      <alignment horizontal="left"/>
    </xf>
    <xf numFmtId="0" fontId="0" fillId="9" borderId="11" xfId="0" applyFill="1" applyBorder="1" applyAlignment="1">
      <alignment horizontal="left"/>
    </xf>
    <xf numFmtId="0" fontId="0" fillId="9" borderId="12" xfId="0" applyFill="1" applyBorder="1" applyAlignment="1">
      <alignment horizontal="left"/>
    </xf>
    <xf numFmtId="0" fontId="0" fillId="9" borderId="23" xfId="0" applyFill="1" applyBorder="1"/>
    <xf numFmtId="0" fontId="0" fillId="9" borderId="25" xfId="0" applyFill="1" applyBorder="1"/>
    <xf numFmtId="0" fontId="1" fillId="2" borderId="41" xfId="0" applyFont="1" applyFill="1" applyBorder="1" applyAlignment="1">
      <alignment horizontal="center"/>
    </xf>
    <xf numFmtId="0" fontId="1" fillId="2" borderId="42" xfId="0" applyFont="1" applyFill="1" applyBorder="1" applyAlignment="1">
      <alignment horizontal="center"/>
    </xf>
    <xf numFmtId="0" fontId="0" fillId="10" borderId="46" xfId="0" applyFill="1" applyBorder="1" applyAlignment="1">
      <alignment horizontal="center"/>
    </xf>
    <xf numFmtId="0" fontId="0" fillId="10" borderId="47" xfId="0" applyFill="1" applyBorder="1" applyAlignment="1">
      <alignment horizontal="center"/>
    </xf>
    <xf numFmtId="0" fontId="0" fillId="10" borderId="48" xfId="0" applyFill="1" applyBorder="1" applyAlignment="1">
      <alignment horizontal="center"/>
    </xf>
    <xf numFmtId="0" fontId="0" fillId="8" borderId="23" xfId="0" applyFill="1" applyBorder="1"/>
    <xf numFmtId="0" fontId="0" fillId="8" borderId="25" xfId="0" applyFill="1" applyBorder="1"/>
    <xf numFmtId="0" fontId="2" fillId="9" borderId="18" xfId="0" applyFont="1" applyFill="1" applyBorder="1" applyAlignment="1">
      <alignment horizontal="center" vertical="center"/>
    </xf>
    <xf numFmtId="0" fontId="2" fillId="9" borderId="19" xfId="0" applyFont="1" applyFill="1" applyBorder="1" applyAlignment="1">
      <alignment horizontal="center" vertical="center"/>
    </xf>
    <xf numFmtId="0" fontId="2" fillId="9" borderId="20" xfId="0" applyFont="1" applyFill="1" applyBorder="1" applyAlignment="1">
      <alignment horizontal="center" vertical="center"/>
    </xf>
    <xf numFmtId="0" fontId="2" fillId="9" borderId="22" xfId="0" applyFont="1" applyFill="1" applyBorder="1" applyAlignment="1">
      <alignment horizontal="center" vertical="center"/>
    </xf>
    <xf numFmtId="0" fontId="0" fillId="9" borderId="5" xfId="0" applyFill="1" applyBorder="1" applyAlignment="1">
      <alignment horizontal="center" vertical="center"/>
    </xf>
    <xf numFmtId="0" fontId="0" fillId="9" borderId="2" xfId="0" applyFill="1" applyBorder="1" applyAlignment="1">
      <alignment horizontal="center" vertical="center"/>
    </xf>
    <xf numFmtId="0" fontId="0" fillId="9" borderId="21" xfId="0" applyFill="1" applyBorder="1" applyAlignment="1">
      <alignment horizontal="center" vertical="center"/>
    </xf>
    <xf numFmtId="0" fontId="0" fillId="9" borderId="23" xfId="0" applyFill="1" applyBorder="1" applyAlignment="1">
      <alignment horizontal="center" vertical="center"/>
    </xf>
    <xf numFmtId="0" fontId="0" fillId="9" borderId="1" xfId="0" applyFill="1" applyBorder="1"/>
    <xf numFmtId="0" fontId="0" fillId="9" borderId="29" xfId="0" applyFill="1" applyBorder="1"/>
    <xf numFmtId="0" fontId="0" fillId="9" borderId="2" xfId="0" applyFill="1" applyBorder="1"/>
    <xf numFmtId="0" fontId="0" fillId="9" borderId="9" xfId="0" applyFill="1" applyBorder="1"/>
    <xf numFmtId="0" fontId="0" fillId="6" borderId="23" xfId="0" applyFill="1" applyBorder="1" applyAlignment="1">
      <alignment vertical="center"/>
    </xf>
    <xf numFmtId="0" fontId="0" fillId="6" borderId="25" xfId="0" applyFill="1" applyBorder="1" applyAlignment="1">
      <alignment vertical="center"/>
    </xf>
    <xf numFmtId="0" fontId="0" fillId="7" borderId="2" xfId="0" applyFill="1" applyBorder="1"/>
    <xf numFmtId="0" fontId="0" fillId="7" borderId="9" xfId="0" applyFill="1" applyBorder="1"/>
    <xf numFmtId="0" fontId="0" fillId="7" borderId="26" xfId="0" applyFill="1" applyBorder="1"/>
    <xf numFmtId="0" fontId="0" fillId="7" borderId="27" xfId="0" applyFill="1" applyBorder="1"/>
    <xf numFmtId="0" fontId="0" fillId="7" borderId="28" xfId="0" applyFill="1" applyBorder="1"/>
    <xf numFmtId="0" fontId="0" fillId="7" borderId="23" xfId="0" applyFill="1" applyBorder="1"/>
    <xf numFmtId="0" fontId="0" fillId="7" borderId="25" xfId="0" applyFill="1" applyBorder="1"/>
    <xf numFmtId="0" fontId="2" fillId="8" borderId="18" xfId="0" applyFont="1" applyFill="1" applyBorder="1" applyAlignment="1">
      <alignment horizontal="center" vertical="center"/>
    </xf>
    <xf numFmtId="0" fontId="2" fillId="8" borderId="19" xfId="0" applyFont="1" applyFill="1" applyBorder="1" applyAlignment="1">
      <alignment horizontal="center" vertical="center"/>
    </xf>
    <xf numFmtId="0" fontId="2" fillId="8" borderId="22" xfId="0" applyFont="1" applyFill="1" applyBorder="1" applyAlignment="1">
      <alignment horizontal="center" vertical="center"/>
    </xf>
    <xf numFmtId="0" fontId="0" fillId="8" borderId="5" xfId="0" applyFill="1" applyBorder="1" applyAlignment="1">
      <alignment horizontal="center" vertical="center" wrapText="1"/>
    </xf>
    <xf numFmtId="0" fontId="0" fillId="8" borderId="2" xfId="0" applyFill="1" applyBorder="1" applyAlignment="1">
      <alignment horizontal="center" vertical="center" wrapText="1"/>
    </xf>
    <xf numFmtId="0" fontId="0" fillId="8" borderId="23" xfId="0" applyFill="1" applyBorder="1" applyAlignment="1">
      <alignment horizontal="center" vertical="center" wrapText="1"/>
    </xf>
    <xf numFmtId="0" fontId="0" fillId="8" borderId="1" xfId="0" applyFill="1" applyBorder="1"/>
    <xf numFmtId="0" fontId="0" fillId="8" borderId="29" xfId="0" applyFill="1" applyBorder="1"/>
    <xf numFmtId="0" fontId="0" fillId="8" borderId="2" xfId="0" applyFill="1" applyBorder="1"/>
    <xf numFmtId="0" fontId="0" fillId="8" borderId="9" xfId="0" applyFill="1" applyBorder="1"/>
    <xf numFmtId="0" fontId="0" fillId="8" borderId="10" xfId="0" applyFill="1" applyBorder="1" applyAlignment="1">
      <alignment horizontal="left"/>
    </xf>
    <xf numFmtId="0" fontId="0" fillId="8" borderId="11" xfId="0" applyFill="1" applyBorder="1" applyAlignment="1">
      <alignment horizontal="left"/>
    </xf>
    <xf numFmtId="0" fontId="0" fillId="8" borderId="12" xfId="0" applyFill="1" applyBorder="1" applyAlignment="1">
      <alignment horizontal="left"/>
    </xf>
    <xf numFmtId="0" fontId="0" fillId="8" borderId="21" xfId="0" applyFill="1" applyBorder="1"/>
    <xf numFmtId="0" fontId="0" fillId="8" borderId="30" xfId="0" applyFill="1" applyBorder="1"/>
    <xf numFmtId="0" fontId="2" fillId="7" borderId="3" xfId="0" applyFont="1" applyFill="1" applyBorder="1" applyAlignment="1">
      <alignment horizontal="center" vertical="center"/>
    </xf>
    <xf numFmtId="0" fontId="2" fillId="7" borderId="7" xfId="0" applyFont="1" applyFill="1" applyBorder="1" applyAlignment="1">
      <alignment horizontal="center" vertical="center"/>
    </xf>
    <xf numFmtId="0" fontId="2" fillId="7" borderId="13" xfId="0" applyFont="1" applyFill="1" applyBorder="1" applyAlignment="1">
      <alignment horizontal="center" vertical="center"/>
    </xf>
    <xf numFmtId="0" fontId="0" fillId="7" borderId="4" xfId="0" applyFill="1" applyBorder="1" applyAlignment="1">
      <alignment horizontal="center" vertical="center" wrapText="1"/>
    </xf>
    <xf numFmtId="0" fontId="0" fillId="7" borderId="8" xfId="0" applyFill="1" applyBorder="1" applyAlignment="1">
      <alignment horizontal="center" vertical="center" wrapText="1"/>
    </xf>
    <xf numFmtId="0" fontId="0" fillId="7" borderId="15" xfId="0" applyFill="1" applyBorder="1" applyAlignment="1">
      <alignment horizontal="center" vertical="center" wrapText="1"/>
    </xf>
    <xf numFmtId="0" fontId="0" fillId="7" borderId="5" xfId="0" applyFill="1" applyBorder="1"/>
    <xf numFmtId="0" fontId="0" fillId="7" borderId="6" xfId="0" applyFill="1" applyBorder="1"/>
    <xf numFmtId="0" fontId="0" fillId="6" borderId="2" xfId="0" applyFill="1" applyBorder="1" applyAlignment="1">
      <alignment vertical="center"/>
    </xf>
    <xf numFmtId="0" fontId="0" fillId="6" borderId="9" xfId="0" applyFill="1" applyBorder="1" applyAlignment="1">
      <alignment vertical="center"/>
    </xf>
    <xf numFmtId="0" fontId="2" fillId="5" borderId="18" xfId="0" applyFont="1" applyFill="1" applyBorder="1" applyAlignment="1">
      <alignment horizontal="center" vertical="center"/>
    </xf>
    <xf numFmtId="0" fontId="2" fillId="5" borderId="19" xfId="0" applyFont="1" applyFill="1" applyBorder="1" applyAlignment="1">
      <alignment horizontal="center" vertical="center"/>
    </xf>
    <xf numFmtId="0" fontId="2" fillId="5" borderId="20" xfId="0" applyFont="1" applyFill="1" applyBorder="1" applyAlignment="1">
      <alignment horizontal="center" vertical="center"/>
    </xf>
    <xf numFmtId="0" fontId="2" fillId="5" borderId="22" xfId="0" applyFont="1" applyFill="1" applyBorder="1" applyAlignment="1">
      <alignment horizontal="center" vertical="center"/>
    </xf>
    <xf numFmtId="0" fontId="0" fillId="5" borderId="5" xfId="0" applyFill="1" applyBorder="1" applyAlignment="1">
      <alignment horizontal="center" vertical="center" wrapText="1"/>
    </xf>
    <xf numFmtId="0" fontId="0" fillId="5" borderId="2"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23" xfId="0" applyFill="1" applyBorder="1" applyAlignment="1">
      <alignment horizontal="center" vertical="center" wrapText="1"/>
    </xf>
    <xf numFmtId="0" fontId="0" fillId="5" borderId="5" xfId="0" applyFill="1" applyBorder="1" applyAlignment="1">
      <alignment vertical="center"/>
    </xf>
    <xf numFmtId="0" fontId="0" fillId="5" borderId="6" xfId="0" applyFill="1" applyBorder="1" applyAlignment="1">
      <alignment vertical="center"/>
    </xf>
    <xf numFmtId="0" fontId="0" fillId="5" borderId="2" xfId="0" applyFill="1" applyBorder="1" applyAlignment="1">
      <alignment vertical="center"/>
    </xf>
    <xf numFmtId="0" fontId="0" fillId="5" borderId="9" xfId="0" applyFill="1" applyBorder="1" applyAlignment="1">
      <alignment vertical="center"/>
    </xf>
    <xf numFmtId="0" fontId="0" fillId="10" borderId="0" xfId="0" applyFill="1"/>
    <xf numFmtId="0" fontId="1" fillId="3" borderId="2" xfId="0" applyFont="1" applyFill="1" applyBorder="1" applyAlignment="1">
      <alignment horizontal="center"/>
    </xf>
    <xf numFmtId="0" fontId="2" fillId="4" borderId="7" xfId="0" applyFont="1" applyFill="1" applyBorder="1" applyAlignment="1">
      <alignment horizontal="center" vertical="center"/>
    </xf>
    <xf numFmtId="0" fontId="2" fillId="4" borderId="13" xfId="0" applyFont="1" applyFill="1" applyBorder="1" applyAlignment="1">
      <alignment horizontal="center" vertical="center"/>
    </xf>
    <xf numFmtId="0" fontId="0" fillId="4" borderId="8" xfId="0" applyFill="1" applyBorder="1" applyAlignment="1">
      <alignment horizontal="center" vertical="center" wrapText="1"/>
    </xf>
    <xf numFmtId="0" fontId="0" fillId="4" borderId="14" xfId="0" applyFill="1" applyBorder="1" applyAlignment="1">
      <alignment horizontal="center" vertical="center" wrapText="1"/>
    </xf>
    <xf numFmtId="0" fontId="0" fillId="4" borderId="1" xfId="0" applyFill="1" applyBorder="1" applyAlignment="1">
      <alignment vertical="center"/>
    </xf>
    <xf numFmtId="0" fontId="0" fillId="4" borderId="29" xfId="0" applyFill="1" applyBorder="1" applyAlignment="1">
      <alignment vertical="center"/>
    </xf>
    <xf numFmtId="0" fontId="0" fillId="4" borderId="2" xfId="0" applyFill="1" applyBorder="1" applyAlignment="1">
      <alignment vertical="center"/>
    </xf>
    <xf numFmtId="0" fontId="0" fillId="4" borderId="9" xfId="0" applyFill="1" applyBorder="1" applyAlignment="1">
      <alignment vertical="center"/>
    </xf>
    <xf numFmtId="0" fontId="0" fillId="4" borderId="10" xfId="0" applyFill="1" applyBorder="1" applyAlignment="1">
      <alignment horizontal="left" vertical="center"/>
    </xf>
    <xf numFmtId="0" fontId="0" fillId="4" borderId="11" xfId="0" applyFill="1" applyBorder="1" applyAlignment="1">
      <alignment horizontal="left" vertical="center"/>
    </xf>
    <xf numFmtId="0" fontId="0" fillId="4" borderId="12" xfId="0" applyFill="1" applyBorder="1" applyAlignment="1">
      <alignment horizontal="left" vertical="center"/>
    </xf>
    <xf numFmtId="0" fontId="0" fillId="4" borderId="15" xfId="0" applyFill="1" applyBorder="1" applyAlignment="1">
      <alignment horizontal="left" vertical="center"/>
    </xf>
    <xf numFmtId="0" fontId="0" fillId="4" borderId="16" xfId="0" applyFill="1" applyBorder="1" applyAlignment="1">
      <alignment horizontal="left" vertical="center"/>
    </xf>
    <xf numFmtId="0" fontId="0" fillId="4" borderId="17" xfId="0" applyFill="1" applyBorder="1" applyAlignment="1">
      <alignment horizontal="left" vertical="center"/>
    </xf>
    <xf numFmtId="0" fontId="0" fillId="10" borderId="53" xfId="0" applyFill="1" applyBorder="1" applyAlignment="1">
      <alignment horizontal="center"/>
    </xf>
    <xf numFmtId="0" fontId="0" fillId="5" borderId="2" xfId="0" applyFill="1" applyBorder="1" applyAlignment="1">
      <alignment horizontal="left" vertical="center"/>
    </xf>
    <xf numFmtId="0" fontId="0" fillId="5" borderId="9" xfId="0" applyFill="1" applyBorder="1" applyAlignment="1">
      <alignment horizontal="left" vertical="center"/>
    </xf>
    <xf numFmtId="0" fontId="0" fillId="5" borderId="14" xfId="0" applyFill="1" applyBorder="1" applyAlignment="1">
      <alignment vertical="center"/>
    </xf>
    <xf numFmtId="0" fontId="0" fillId="5" borderId="24" xfId="0" applyFill="1" applyBorder="1" applyAlignment="1">
      <alignment vertical="center"/>
    </xf>
    <xf numFmtId="0" fontId="2" fillId="6" borderId="18" xfId="0" applyFont="1" applyFill="1" applyBorder="1" applyAlignment="1">
      <alignment horizontal="center" vertical="center"/>
    </xf>
    <xf numFmtId="0" fontId="0" fillId="6" borderId="19" xfId="0" applyFill="1" applyBorder="1" applyAlignment="1">
      <alignment horizontal="center" vertical="center"/>
    </xf>
    <xf numFmtId="0" fontId="0" fillId="6" borderId="22" xfId="0" applyFill="1" applyBorder="1" applyAlignment="1">
      <alignment horizontal="center" vertical="center"/>
    </xf>
    <xf numFmtId="0" fontId="0" fillId="6" borderId="4" xfId="0" applyFill="1" applyBorder="1" applyAlignment="1">
      <alignment horizontal="center" vertical="center" wrapText="1"/>
    </xf>
    <xf numFmtId="0" fontId="0" fillId="6" borderId="8" xfId="0" applyFill="1" applyBorder="1" applyAlignment="1">
      <alignment horizontal="center" vertical="center" wrapText="1"/>
    </xf>
    <xf numFmtId="0" fontId="0" fillId="6" borderId="14" xfId="0" applyFill="1" applyBorder="1" applyAlignment="1">
      <alignment horizontal="center" vertical="center" wrapText="1"/>
    </xf>
    <xf numFmtId="0" fontId="0" fillId="6" borderId="5" xfId="0" applyFill="1" applyBorder="1" applyAlignment="1">
      <alignment vertical="center"/>
    </xf>
    <xf numFmtId="0" fontId="0" fillId="6" borderId="6" xfId="0" applyFill="1" applyBorder="1" applyAlignment="1">
      <alignment vertical="center"/>
    </xf>
    <xf numFmtId="0" fontId="1" fillId="2" borderId="71" xfId="0" applyFont="1" applyFill="1" applyBorder="1" applyAlignment="1">
      <alignment horizontal="center"/>
    </xf>
    <xf numFmtId="0" fontId="1" fillId="2" borderId="72" xfId="0" applyFont="1" applyFill="1" applyBorder="1" applyAlignment="1">
      <alignment horizontal="center"/>
    </xf>
    <xf numFmtId="0" fontId="1" fillId="2" borderId="79" xfId="0" applyFont="1" applyFill="1" applyBorder="1" applyAlignment="1">
      <alignment horizontal="center"/>
    </xf>
    <xf numFmtId="0" fontId="1" fillId="2" borderId="80" xfId="0" applyFont="1" applyFill="1" applyBorder="1" applyAlignment="1">
      <alignment horizontal="center"/>
    </xf>
    <xf numFmtId="0" fontId="21" fillId="3" borderId="18" xfId="0" applyFont="1" applyFill="1" applyBorder="1" applyAlignment="1">
      <alignment horizontal="center" wrapText="1"/>
    </xf>
    <xf numFmtId="0" fontId="21" fillId="3" borderId="6" xfId="0" applyFont="1" applyFill="1" applyBorder="1" applyAlignment="1">
      <alignment horizontal="center" wrapText="1"/>
    </xf>
    <xf numFmtId="0" fontId="22" fillId="3" borderId="35" xfId="0" applyFont="1" applyFill="1" applyBorder="1" applyAlignment="1">
      <alignment horizontal="center" vertical="center"/>
    </xf>
    <xf numFmtId="0" fontId="23" fillId="3" borderId="36" xfId="0" applyFont="1" applyFill="1" applyBorder="1" applyAlignment="1">
      <alignment horizontal="center" vertical="center"/>
    </xf>
    <xf numFmtId="0" fontId="23" fillId="3" borderId="37" xfId="0" applyFont="1" applyFill="1" applyBorder="1" applyAlignment="1">
      <alignment horizontal="center" vertical="center"/>
    </xf>
    <xf numFmtId="0" fontId="23" fillId="3" borderId="46" xfId="0" applyFont="1" applyFill="1" applyBorder="1" applyAlignment="1">
      <alignment horizontal="center" vertical="center"/>
    </xf>
    <xf numFmtId="0" fontId="23" fillId="3" borderId="0" xfId="0" applyFont="1" applyFill="1" applyAlignment="1">
      <alignment horizontal="center" vertical="center"/>
    </xf>
    <xf numFmtId="0" fontId="23" fillId="3" borderId="48" xfId="0" applyFont="1" applyFill="1" applyBorder="1" applyAlignment="1">
      <alignment horizontal="center" vertical="center"/>
    </xf>
    <xf numFmtId="0" fontId="24" fillId="3" borderId="43" xfId="0" applyFont="1" applyFill="1" applyBorder="1" applyAlignment="1">
      <alignment horizontal="center" vertical="center" textRotation="90"/>
    </xf>
    <xf numFmtId="0" fontId="24" fillId="3" borderId="44" xfId="0" applyFont="1" applyFill="1" applyBorder="1" applyAlignment="1">
      <alignment horizontal="center" vertical="center" textRotation="90"/>
    </xf>
    <xf numFmtId="0" fontId="24" fillId="3" borderId="46" xfId="0" applyFont="1" applyFill="1" applyBorder="1" applyAlignment="1">
      <alignment horizontal="center" vertical="center" textRotation="90"/>
    </xf>
    <xf numFmtId="0" fontId="1" fillId="3" borderId="41" xfId="0" applyFont="1" applyFill="1" applyBorder="1" applyAlignment="1">
      <alignment horizontal="center" vertical="center"/>
    </xf>
    <xf numFmtId="0" fontId="1" fillId="3" borderId="40" xfId="0" applyFont="1" applyFill="1" applyBorder="1" applyAlignment="1">
      <alignment horizontal="center" vertical="center"/>
    </xf>
    <xf numFmtId="0" fontId="1" fillId="2" borderId="40" xfId="0" applyFont="1" applyFill="1" applyBorder="1" applyAlignment="1">
      <alignment horizontal="center"/>
    </xf>
    <xf numFmtId="0" fontId="1" fillId="2" borderId="67" xfId="0" applyFont="1" applyFill="1" applyBorder="1" applyAlignment="1">
      <alignment horizontal="center"/>
    </xf>
    <xf numFmtId="0" fontId="1" fillId="2" borderId="62" xfId="0" applyFont="1" applyFill="1" applyBorder="1" applyAlignment="1">
      <alignment horizontal="center"/>
    </xf>
    <xf numFmtId="0" fontId="19" fillId="3" borderId="43" xfId="0" applyFont="1" applyFill="1" applyBorder="1" applyAlignment="1">
      <alignment horizontal="center" vertical="center" textRotation="90"/>
    </xf>
    <xf numFmtId="0" fontId="19" fillId="3" borderId="44" xfId="0" applyFont="1" applyFill="1" applyBorder="1" applyAlignment="1">
      <alignment horizontal="center" vertical="center" textRotation="90"/>
    </xf>
    <xf numFmtId="0" fontId="19" fillId="3" borderId="46" xfId="0" applyFont="1" applyFill="1" applyBorder="1" applyAlignment="1">
      <alignment horizontal="center" vertical="center" textRotation="90"/>
    </xf>
    <xf numFmtId="0" fontId="19" fillId="3" borderId="45" xfId="0" applyFont="1" applyFill="1" applyBorder="1" applyAlignment="1">
      <alignment horizontal="center" vertical="center" textRotation="90"/>
    </xf>
    <xf numFmtId="0" fontId="23" fillId="3" borderId="61" xfId="0" applyFont="1" applyFill="1" applyBorder="1" applyAlignment="1">
      <alignment horizontal="center" vertical="center"/>
    </xf>
    <xf numFmtId="0" fontId="23" fillId="3" borderId="16" xfId="0" applyFont="1" applyFill="1" applyBorder="1" applyAlignment="1">
      <alignment horizontal="center" vertical="center"/>
    </xf>
    <xf numFmtId="0" fontId="23" fillId="3" borderId="17" xfId="0" applyFont="1" applyFill="1" applyBorder="1" applyAlignment="1">
      <alignment horizontal="center" vertical="center"/>
    </xf>
    <xf numFmtId="0" fontId="0" fillId="0" borderId="2" xfId="0" applyBorder="1" applyAlignment="1">
      <alignment vertical="center" wrapText="1"/>
    </xf>
    <xf numFmtId="0" fontId="0" fillId="0" borderId="2" xfId="0" applyBorder="1" applyAlignment="1">
      <alignment horizontal="left" vertical="center" wrapText="1"/>
    </xf>
    <xf numFmtId="0" fontId="8" fillId="0" borderId="2" xfId="1" applyBorder="1" applyAlignment="1">
      <alignment horizontal="center" vertical="center" wrapText="1"/>
    </xf>
    <xf numFmtId="0" fontId="0" fillId="0" borderId="23" xfId="0" applyBorder="1" applyAlignment="1">
      <alignment vertical="center" wrapText="1"/>
    </xf>
    <xf numFmtId="0" fontId="0" fillId="0" borderId="19" xfId="0" applyBorder="1" applyAlignment="1">
      <alignment horizontal="left" vertical="center" wrapText="1"/>
    </xf>
    <xf numFmtId="0" fontId="1" fillId="3" borderId="48" xfId="0" applyFont="1" applyFill="1" applyBorder="1" applyAlignment="1">
      <alignment horizontal="center" vertical="center" wrapText="1"/>
    </xf>
    <xf numFmtId="0" fontId="1" fillId="3" borderId="32" xfId="0" applyFont="1" applyFill="1" applyBorder="1" applyAlignment="1">
      <alignment horizontal="center" wrapText="1"/>
    </xf>
    <xf numFmtId="0" fontId="1" fillId="3" borderId="33" xfId="0" applyFont="1" applyFill="1" applyBorder="1" applyAlignment="1">
      <alignment horizontal="center" wrapText="1"/>
    </xf>
    <xf numFmtId="0" fontId="1" fillId="3" borderId="34" xfId="0" applyFont="1" applyFill="1" applyBorder="1" applyAlignment="1">
      <alignment horizontal="center" wrapText="1"/>
    </xf>
    <xf numFmtId="0" fontId="1" fillId="3" borderId="3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5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0" fillId="0" borderId="18" xfId="0" applyBorder="1" applyAlignment="1">
      <alignment horizontal="left" vertical="center" wrapText="1"/>
    </xf>
    <xf numFmtId="0" fontId="0" fillId="10" borderId="0" xfId="0" applyFill="1" applyAlignment="1">
      <alignment horizontal="center" vertical="center" wrapText="1"/>
    </xf>
    <xf numFmtId="0" fontId="1" fillId="2" borderId="35" xfId="0" applyFont="1" applyFill="1" applyBorder="1"/>
    <xf numFmtId="0" fontId="1" fillId="2" borderId="36" xfId="0" applyFont="1" applyFill="1" applyBorder="1"/>
    <xf numFmtId="0" fontId="1" fillId="2" borderId="37" xfId="0" applyFont="1" applyFill="1" applyBorder="1"/>
    <xf numFmtId="0" fontId="2" fillId="15" borderId="0" xfId="0" applyFont="1" applyFill="1" applyAlignment="1">
      <alignment horizontal="center" vertical="center" textRotation="90" wrapText="1"/>
    </xf>
    <xf numFmtId="0" fontId="0" fillId="15" borderId="0" xfId="0" applyFill="1" applyAlignment="1">
      <alignment horizontal="center" wrapText="1"/>
    </xf>
    <xf numFmtId="0" fontId="2" fillId="2" borderId="38"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15" borderId="0" xfId="0" applyFont="1" applyFill="1" applyAlignment="1">
      <alignment horizontal="center" vertical="center" wrapText="1"/>
    </xf>
    <xf numFmtId="0" fontId="0" fillId="15" borderId="0" xfId="0" applyFill="1" applyAlignment="1">
      <alignment horizontal="center" vertical="center" wrapText="1"/>
    </xf>
    <xf numFmtId="0" fontId="0" fillId="0" borderId="60" xfId="0" applyBorder="1" applyAlignment="1">
      <alignment vertical="center" wrapText="1"/>
    </xf>
    <xf numFmtId="0" fontId="0" fillId="0" borderId="65" xfId="0" applyBorder="1" applyAlignment="1">
      <alignment vertical="center" wrapText="1"/>
    </xf>
    <xf numFmtId="0" fontId="0" fillId="0" borderId="44" xfId="0" applyBorder="1" applyAlignment="1">
      <alignment vertical="center" wrapText="1"/>
    </xf>
    <xf numFmtId="0" fontId="0" fillId="0" borderId="60" xfId="0" applyBorder="1" applyAlignment="1">
      <alignment horizontal="left" vertical="center" wrapText="1"/>
    </xf>
    <xf numFmtId="0" fontId="0" fillId="0" borderId="44" xfId="0" applyBorder="1" applyAlignment="1">
      <alignment horizontal="left" vertical="center" wrapText="1"/>
    </xf>
    <xf numFmtId="0" fontId="0" fillId="0" borderId="65" xfId="0" applyBorder="1" applyAlignment="1">
      <alignment horizontal="left" vertical="center" wrapText="1"/>
    </xf>
    <xf numFmtId="0" fontId="0" fillId="0" borderId="9" xfId="0" applyBorder="1" applyAlignment="1">
      <alignment vertical="center" wrapText="1"/>
    </xf>
    <xf numFmtId="0" fontId="0" fillId="10" borderId="44" xfId="0" applyFill="1" applyBorder="1" applyAlignment="1">
      <alignment horizontal="center" vertical="center" wrapText="1"/>
    </xf>
    <xf numFmtId="0" fontId="1" fillId="2" borderId="32" xfId="0" applyFont="1" applyFill="1" applyBorder="1" applyAlignment="1">
      <alignment horizontal="center" vertical="center" wrapText="1"/>
    </xf>
    <xf numFmtId="0" fontId="1" fillId="2" borderId="33"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0" fillId="10" borderId="46" xfId="0" applyFill="1" applyBorder="1" applyAlignment="1">
      <alignment horizontal="center" vertical="center" wrapText="1"/>
    </xf>
    <xf numFmtId="0" fontId="9" fillId="0" borderId="64"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37" xfId="0" applyFont="1" applyBorder="1" applyAlignment="1">
      <alignment horizontal="center" vertical="center" wrapText="1"/>
    </xf>
    <xf numFmtId="0" fontId="0" fillId="0" borderId="5" xfId="0" applyBorder="1" applyAlignment="1">
      <alignment vertical="center" wrapText="1"/>
    </xf>
    <xf numFmtId="0" fontId="0" fillId="0" borderId="6" xfId="0" applyBorder="1" applyAlignment="1">
      <alignment vertical="center" wrapText="1"/>
    </xf>
    <xf numFmtId="0" fontId="0" fillId="0" borderId="25" xfId="0" applyBorder="1" applyAlignment="1">
      <alignment vertical="center" wrapText="1"/>
    </xf>
    <xf numFmtId="0" fontId="1" fillId="3" borderId="35" xfId="0" applyFont="1" applyFill="1" applyBorder="1" applyAlignment="1">
      <alignment horizontal="center" vertical="center" wrapText="1"/>
    </xf>
    <xf numFmtId="0" fontId="1" fillId="3" borderId="36" xfId="0" applyFont="1" applyFill="1" applyBorder="1" applyAlignment="1">
      <alignment horizontal="center" vertical="center" wrapText="1"/>
    </xf>
    <xf numFmtId="0" fontId="1" fillId="3" borderId="37" xfId="0" applyFont="1" applyFill="1" applyBorder="1" applyAlignment="1">
      <alignment horizontal="center" vertical="center" wrapText="1"/>
    </xf>
    <xf numFmtId="0" fontId="0" fillId="0" borderId="10"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3" fillId="2" borderId="32" xfId="0" applyFont="1" applyFill="1" applyBorder="1" applyAlignment="1">
      <alignment horizontal="center" vertical="center" wrapText="1"/>
    </xf>
    <xf numFmtId="0" fontId="3" fillId="2" borderId="33" xfId="0" applyFont="1" applyFill="1" applyBorder="1" applyAlignment="1">
      <alignment horizontal="center" vertical="center" wrapText="1"/>
    </xf>
    <xf numFmtId="0" fontId="3" fillId="2" borderId="34" xfId="0" applyFont="1" applyFill="1" applyBorder="1" applyAlignment="1">
      <alignment horizontal="center" vertical="center" wrapText="1"/>
    </xf>
    <xf numFmtId="0" fontId="0" fillId="0" borderId="54" xfId="0" applyBorder="1" applyAlignment="1">
      <alignment vertical="center" wrapText="1"/>
    </xf>
    <xf numFmtId="0" fontId="0" fillId="0" borderId="55" xfId="0" applyBorder="1" applyAlignment="1">
      <alignment vertical="center" wrapText="1"/>
    </xf>
    <xf numFmtId="0" fontId="0" fillId="0" borderId="56" xfId="0" applyBorder="1" applyAlignment="1">
      <alignment vertical="center" wrapText="1"/>
    </xf>
    <xf numFmtId="0" fontId="9" fillId="0" borderId="42"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34" xfId="0" applyFont="1" applyBorder="1" applyAlignment="1">
      <alignment horizontal="center" vertical="center" wrapText="1"/>
    </xf>
    <xf numFmtId="0" fontId="0" fillId="0" borderId="57" xfId="0" applyBorder="1" applyAlignment="1">
      <alignment vertical="center" wrapText="1"/>
    </xf>
    <xf numFmtId="0" fontId="0" fillId="0" borderId="58" xfId="0" applyBorder="1" applyAlignment="1">
      <alignment vertical="center" wrapText="1"/>
    </xf>
    <xf numFmtId="0" fontId="0" fillId="0" borderId="59" xfId="0" applyBorder="1" applyAlignment="1">
      <alignment vertical="center" wrapText="1"/>
    </xf>
    <xf numFmtId="0" fontId="0" fillId="0" borderId="43" xfId="0" applyBorder="1" applyAlignment="1">
      <alignment horizontal="left" vertical="center" wrapText="1"/>
    </xf>
    <xf numFmtId="0" fontId="0" fillId="10" borderId="16" xfId="0" applyFill="1" applyBorder="1" applyAlignment="1">
      <alignment horizontal="center" vertical="center" wrapText="1"/>
    </xf>
    <xf numFmtId="0" fontId="1" fillId="2" borderId="35" xfId="0" applyFont="1" applyFill="1" applyBorder="1" applyAlignment="1">
      <alignment horizontal="center" vertical="center" wrapText="1"/>
    </xf>
    <xf numFmtId="0" fontId="1" fillId="2" borderId="36" xfId="0" applyFont="1" applyFill="1" applyBorder="1" applyAlignment="1">
      <alignment horizontal="center" vertical="center" wrapText="1"/>
    </xf>
    <xf numFmtId="0" fontId="1" fillId="2" borderId="37" xfId="0" applyFont="1" applyFill="1" applyBorder="1" applyAlignment="1">
      <alignment horizontal="center" vertical="center" wrapText="1"/>
    </xf>
    <xf numFmtId="0" fontId="0" fillId="0" borderId="9" xfId="0" applyBorder="1" applyAlignment="1">
      <alignment horizontal="left" vertical="center" wrapText="1"/>
    </xf>
    <xf numFmtId="0" fontId="10" fillId="2" borderId="32" xfId="0" applyFont="1" applyFill="1" applyBorder="1" applyAlignment="1">
      <alignment horizontal="center" vertical="center" wrapText="1"/>
    </xf>
    <xf numFmtId="0" fontId="0" fillId="2" borderId="33" xfId="0" applyFill="1" applyBorder="1" applyAlignment="1">
      <alignment horizontal="center" vertical="center" wrapText="1"/>
    </xf>
    <xf numFmtId="0" fontId="0" fillId="2" borderId="34" xfId="0" applyFill="1" applyBorder="1" applyAlignment="1">
      <alignment horizontal="center" vertical="center" wrapText="1"/>
    </xf>
    <xf numFmtId="0" fontId="9" fillId="0" borderId="4" xfId="0" applyFont="1" applyBorder="1" applyAlignment="1">
      <alignment horizontal="center" vertical="center" wrapText="1"/>
    </xf>
    <xf numFmtId="0" fontId="9" fillId="0" borderId="62" xfId="0" applyFont="1" applyBorder="1" applyAlignment="1">
      <alignment horizontal="center"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10" borderId="33" xfId="0" applyFill="1" applyBorder="1" applyAlignment="1">
      <alignment horizontal="center" vertical="center" wrapText="1"/>
    </xf>
    <xf numFmtId="0" fontId="0" fillId="0" borderId="23" xfId="0" applyBorder="1" applyAlignment="1">
      <alignment horizontal="left" vertical="center" wrapText="1"/>
    </xf>
    <xf numFmtId="0" fontId="0" fillId="0" borderId="25" xfId="0" applyBorder="1" applyAlignment="1">
      <alignment horizontal="left" vertical="center" wrapText="1"/>
    </xf>
    <xf numFmtId="0" fontId="0" fillId="0" borderId="0" xfId="0" applyAlignment="1">
      <alignment vertical="center" wrapText="1"/>
    </xf>
    <xf numFmtId="0" fontId="0" fillId="0" borderId="48" xfId="0" applyBorder="1" applyAlignment="1">
      <alignment vertical="center" wrapText="1"/>
    </xf>
    <xf numFmtId="0" fontId="0" fillId="10" borderId="48" xfId="0" applyFill="1" applyBorder="1" applyAlignment="1">
      <alignment horizontal="center" vertical="center" wrapText="1"/>
    </xf>
    <xf numFmtId="0" fontId="0" fillId="10" borderId="35" xfId="0" applyFill="1" applyBorder="1" applyAlignment="1">
      <alignment horizontal="center" vertical="center" wrapText="1"/>
    </xf>
    <xf numFmtId="0" fontId="0" fillId="10" borderId="36" xfId="0" applyFill="1" applyBorder="1" applyAlignment="1">
      <alignment horizontal="center" vertical="center" wrapText="1"/>
    </xf>
    <xf numFmtId="0" fontId="0" fillId="0" borderId="16" xfId="0" applyBorder="1" applyAlignment="1">
      <alignment vertical="center" wrapText="1"/>
    </xf>
    <xf numFmtId="0" fontId="0" fillId="0" borderId="17" xfId="0" applyBorder="1" applyAlignment="1">
      <alignment vertical="center" wrapText="1"/>
    </xf>
    <xf numFmtId="0" fontId="0" fillId="10" borderId="0" xfId="0" applyFill="1" applyAlignment="1">
      <alignment vertical="center" wrapText="1"/>
    </xf>
    <xf numFmtId="0" fontId="0" fillId="23" borderId="0" xfId="0" applyFill="1" applyAlignment="1">
      <alignment vertical="center" wrapText="1"/>
    </xf>
    <xf numFmtId="0" fontId="0" fillId="0" borderId="35" xfId="0" applyBorder="1" applyAlignment="1">
      <alignment vertical="center" wrapText="1"/>
    </xf>
    <xf numFmtId="0" fontId="0" fillId="0" borderId="36" xfId="0" applyBorder="1" applyAlignment="1">
      <alignment vertical="center" wrapText="1"/>
    </xf>
    <xf numFmtId="0" fontId="0" fillId="0" borderId="37" xfId="0" applyBorder="1" applyAlignment="1">
      <alignment vertical="center" wrapText="1"/>
    </xf>
    <xf numFmtId="0" fontId="0" fillId="0" borderId="46" xfId="0" applyBorder="1" applyAlignment="1">
      <alignment vertical="center" wrapText="1"/>
    </xf>
    <xf numFmtId="0" fontId="0" fillId="0" borderId="61" xfId="0" applyBorder="1" applyAlignment="1">
      <alignment vertical="center" wrapText="1"/>
    </xf>
    <xf numFmtId="0" fontId="17" fillId="24" borderId="32" xfId="0" applyFont="1" applyFill="1" applyBorder="1" applyAlignment="1">
      <alignment horizontal="left" vertical="center"/>
    </xf>
    <xf numFmtId="0" fontId="17" fillId="24" borderId="33" xfId="0" applyFont="1" applyFill="1" applyBorder="1" applyAlignment="1">
      <alignment horizontal="left" vertical="center"/>
    </xf>
    <xf numFmtId="0" fontId="17" fillId="24" borderId="66" xfId="0" applyFont="1" applyFill="1" applyBorder="1" applyAlignment="1">
      <alignment horizontal="left" vertical="center"/>
    </xf>
    <xf numFmtId="0" fontId="16" fillId="0" borderId="35" xfId="0" applyFont="1" applyBorder="1" applyAlignment="1">
      <alignment vertical="center" wrapText="1"/>
    </xf>
    <xf numFmtId="0" fontId="16" fillId="0" borderId="36" xfId="0" applyFont="1" applyBorder="1" applyAlignment="1">
      <alignment vertical="center" wrapText="1"/>
    </xf>
    <xf numFmtId="0" fontId="16" fillId="0" borderId="37" xfId="0" applyFont="1" applyBorder="1" applyAlignment="1">
      <alignment vertical="center" wrapText="1"/>
    </xf>
    <xf numFmtId="0" fontId="16" fillId="0" borderId="46" xfId="0" applyFont="1" applyBorder="1" applyAlignment="1">
      <alignment vertical="center" wrapText="1"/>
    </xf>
    <xf numFmtId="0" fontId="16" fillId="0" borderId="0" xfId="0" applyFont="1" applyAlignment="1">
      <alignment vertical="center" wrapText="1"/>
    </xf>
    <xf numFmtId="0" fontId="16" fillId="0" borderId="48" xfId="0" applyFont="1" applyBorder="1" applyAlignment="1">
      <alignment vertical="center" wrapText="1"/>
    </xf>
    <xf numFmtId="0" fontId="16" fillId="0" borderId="61" xfId="0" applyFont="1" applyBorder="1" applyAlignment="1">
      <alignment vertical="center" wrapText="1"/>
    </xf>
    <xf numFmtId="0" fontId="16" fillId="0" borderId="16" xfId="0" applyFont="1" applyBorder="1" applyAlignment="1">
      <alignment vertical="center" wrapText="1"/>
    </xf>
    <xf numFmtId="0" fontId="16" fillId="0" borderId="17" xfId="0" applyFont="1" applyBorder="1" applyAlignment="1">
      <alignment vertical="center" wrapText="1"/>
    </xf>
    <xf numFmtId="0" fontId="0" fillId="0" borderId="10" xfId="0" applyBorder="1" applyAlignment="1">
      <alignment horizontal="left" vertical="center" wrapText="1"/>
    </xf>
    <xf numFmtId="0" fontId="0" fillId="0" borderId="19" xfId="0" applyBorder="1" applyAlignment="1">
      <alignment horizontal="left"/>
    </xf>
    <xf numFmtId="0" fontId="0" fillId="0" borderId="2" xfId="0" applyBorder="1" applyAlignment="1">
      <alignment horizontal="left"/>
    </xf>
    <xf numFmtId="0" fontId="0" fillId="0" borderId="10" xfId="0" applyBorder="1" applyAlignment="1">
      <alignment horizontal="left"/>
    </xf>
    <xf numFmtId="0" fontId="0" fillId="0" borderId="22" xfId="0" applyBorder="1" applyAlignment="1">
      <alignment horizontal="left"/>
    </xf>
    <xf numFmtId="0" fontId="0" fillId="0" borderId="23" xfId="0" applyBorder="1" applyAlignment="1">
      <alignment horizontal="left"/>
    </xf>
    <xf numFmtId="0" fontId="0" fillId="0" borderId="57" xfId="0" applyBorder="1" applyAlignment="1">
      <alignment horizontal="left"/>
    </xf>
    <xf numFmtId="0" fontId="6" fillId="0" borderId="32"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4" xfId="0" applyFont="1" applyBorder="1" applyAlignment="1">
      <alignment horizontal="center" vertical="center" wrapText="1"/>
    </xf>
    <xf numFmtId="0" fontId="0" fillId="0" borderId="54" xfId="0" applyBorder="1" applyAlignment="1">
      <alignment horizontal="left" vertical="center" wrapText="1"/>
    </xf>
    <xf numFmtId="0" fontId="3" fillId="16" borderId="35" xfId="0" applyFont="1" applyFill="1" applyBorder="1" applyAlignment="1">
      <alignment horizontal="center"/>
    </xf>
    <xf numFmtId="0" fontId="3" fillId="16" borderId="37" xfId="0" applyFont="1" applyFill="1" applyBorder="1" applyAlignment="1">
      <alignment horizontal="center"/>
    </xf>
    <xf numFmtId="0" fontId="2" fillId="19" borderId="35" xfId="0" applyFont="1" applyFill="1" applyBorder="1" applyAlignment="1">
      <alignment horizontal="left" vertical="center" wrapText="1"/>
    </xf>
    <xf numFmtId="0" fontId="2" fillId="19" borderId="36" xfId="0" applyFont="1" applyFill="1" applyBorder="1" applyAlignment="1">
      <alignment horizontal="left" vertical="center" wrapText="1"/>
    </xf>
    <xf numFmtId="0" fontId="2" fillId="19" borderId="37" xfId="0" applyFont="1" applyFill="1" applyBorder="1" applyAlignment="1">
      <alignment horizontal="left" vertical="center" wrapText="1"/>
    </xf>
    <xf numFmtId="0" fontId="0" fillId="0" borderId="35" xfId="0" applyBorder="1" applyAlignment="1">
      <alignment vertical="center"/>
    </xf>
    <xf numFmtId="0" fontId="0" fillId="0" borderId="36" xfId="0" applyBorder="1" applyAlignment="1">
      <alignment vertical="center"/>
    </xf>
    <xf numFmtId="0" fontId="0" fillId="0" borderId="37" xfId="0" applyBorder="1" applyAlignment="1">
      <alignment vertical="center"/>
    </xf>
    <xf numFmtId="0" fontId="0" fillId="0" borderId="46" xfId="0" applyBorder="1" applyAlignment="1">
      <alignment vertical="center"/>
    </xf>
    <xf numFmtId="0" fontId="0" fillId="0" borderId="0" xfId="0" applyAlignment="1">
      <alignment vertical="center"/>
    </xf>
    <xf numFmtId="0" fontId="0" fillId="0" borderId="48" xfId="0" applyBorder="1" applyAlignment="1">
      <alignment vertical="center"/>
    </xf>
    <xf numFmtId="0" fontId="0" fillId="0" borderId="61" xfId="0" applyBorder="1" applyAlignment="1">
      <alignment vertical="center"/>
    </xf>
    <xf numFmtId="0" fontId="0" fillId="0" borderId="16" xfId="0" applyBorder="1" applyAlignment="1">
      <alignment vertical="center"/>
    </xf>
    <xf numFmtId="0" fontId="0" fillId="0" borderId="17" xfId="0" applyBorder="1" applyAlignment="1">
      <alignment vertical="center"/>
    </xf>
    <xf numFmtId="0" fontId="2" fillId="19" borderId="35" xfId="0" applyFont="1" applyFill="1" applyBorder="1" applyAlignment="1">
      <alignment horizontal="left" vertical="center"/>
    </xf>
    <xf numFmtId="0" fontId="2" fillId="19" borderId="36" xfId="0" applyFont="1" applyFill="1" applyBorder="1" applyAlignment="1">
      <alignment horizontal="left" vertical="center"/>
    </xf>
    <xf numFmtId="0" fontId="2" fillId="19" borderId="37" xfId="0" applyFont="1" applyFill="1" applyBorder="1" applyAlignment="1">
      <alignment horizontal="left" vertical="center"/>
    </xf>
    <xf numFmtId="0" fontId="1" fillId="2" borderId="43" xfId="0" applyFont="1" applyFill="1" applyBorder="1" applyAlignment="1">
      <alignment horizontal="center" vertical="center"/>
    </xf>
    <xf numFmtId="0" fontId="1" fillId="2" borderId="44" xfId="0" applyFont="1" applyFill="1" applyBorder="1" applyAlignment="1">
      <alignment horizontal="center" vertical="center"/>
    </xf>
    <xf numFmtId="0" fontId="1" fillId="2" borderId="45" xfId="0" applyFont="1" applyFill="1" applyBorder="1" applyAlignment="1">
      <alignment horizontal="center" vertical="center"/>
    </xf>
    <xf numFmtId="0" fontId="0" fillId="0" borderId="35" xfId="0"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0" fontId="0" fillId="0" borderId="46" xfId="0" applyBorder="1" applyAlignment="1">
      <alignment horizontal="left" vertical="center" wrapText="1"/>
    </xf>
    <xf numFmtId="0" fontId="0" fillId="0" borderId="0" xfId="0" applyAlignment="1">
      <alignment horizontal="left" vertical="center" wrapText="1"/>
    </xf>
    <xf numFmtId="0" fontId="0" fillId="0" borderId="48" xfId="0" applyBorder="1" applyAlignment="1">
      <alignment horizontal="left" vertical="center" wrapText="1"/>
    </xf>
    <xf numFmtId="0" fontId="0" fillId="0" borderId="61" xfId="0" applyBorder="1" applyAlignment="1">
      <alignment horizontal="left"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2" fillId="19" borderId="35" xfId="0" applyFont="1" applyFill="1" applyBorder="1" applyAlignment="1">
      <alignment horizontal="left" wrapText="1"/>
    </xf>
    <xf numFmtId="0" fontId="2" fillId="19" borderId="36" xfId="0" applyFont="1" applyFill="1" applyBorder="1" applyAlignment="1">
      <alignment horizontal="left" wrapText="1"/>
    </xf>
    <xf numFmtId="0" fontId="2" fillId="19" borderId="37" xfId="0" applyFont="1" applyFill="1" applyBorder="1" applyAlignment="1">
      <alignment horizontal="left" wrapText="1"/>
    </xf>
    <xf numFmtId="0" fontId="2" fillId="19" borderId="35" xfId="0" applyFont="1" applyFill="1" applyBorder="1" applyAlignment="1">
      <alignment horizontal="left"/>
    </xf>
    <xf numFmtId="0" fontId="2" fillId="19" borderId="36" xfId="0" applyFont="1" applyFill="1" applyBorder="1" applyAlignment="1">
      <alignment horizontal="left"/>
    </xf>
    <xf numFmtId="0" fontId="2" fillId="19" borderId="37" xfId="0" applyFont="1" applyFill="1" applyBorder="1" applyAlignment="1">
      <alignment horizontal="left"/>
    </xf>
    <xf numFmtId="0" fontId="2" fillId="19" borderId="32" xfId="0" applyFont="1" applyFill="1" applyBorder="1" applyAlignment="1">
      <alignment horizontal="left"/>
    </xf>
    <xf numFmtId="0" fontId="2" fillId="19" borderId="33" xfId="0" applyFont="1" applyFill="1" applyBorder="1" applyAlignment="1">
      <alignment horizontal="left"/>
    </xf>
    <xf numFmtId="0" fontId="2" fillId="19" borderId="34" xfId="0" applyFont="1" applyFill="1" applyBorder="1" applyAlignment="1">
      <alignment horizontal="left"/>
    </xf>
    <xf numFmtId="0" fontId="1" fillId="16" borderId="35" xfId="0" applyFont="1" applyFill="1" applyBorder="1" applyAlignment="1">
      <alignment horizontal="center"/>
    </xf>
    <xf numFmtId="0" fontId="1" fillId="16" borderId="37" xfId="0" applyFont="1" applyFill="1" applyBorder="1" applyAlignment="1">
      <alignment horizontal="center"/>
    </xf>
    <xf numFmtId="0" fontId="3" fillId="16" borderId="35" xfId="0" applyFont="1" applyFill="1" applyBorder="1" applyAlignment="1">
      <alignment horizontal="center" vertical="center"/>
    </xf>
    <xf numFmtId="0" fontId="3" fillId="16" borderId="37" xfId="0" applyFont="1" applyFill="1" applyBorder="1" applyAlignment="1">
      <alignment horizontal="center" vertical="center"/>
    </xf>
    <xf numFmtId="0" fontId="8" fillId="0" borderId="10" xfId="1" applyBorder="1" applyAlignment="1">
      <alignment horizontal="center" vertical="center" wrapText="1"/>
    </xf>
    <xf numFmtId="0" fontId="8" fillId="0" borderId="63" xfId="1" applyBorder="1" applyAlignment="1">
      <alignment horizontal="center" vertical="center" wrapText="1"/>
    </xf>
    <xf numFmtId="0" fontId="8" fillId="10" borderId="0" xfId="1" applyFill="1" applyAlignment="1">
      <alignment horizontal="center" vertical="center" wrapText="1"/>
    </xf>
    <xf numFmtId="0" fontId="1" fillId="3" borderId="46" xfId="0" applyFont="1" applyFill="1" applyBorder="1" applyAlignment="1">
      <alignment horizontal="center" vertical="center" wrapText="1"/>
    </xf>
    <xf numFmtId="0" fontId="0" fillId="0" borderId="2" xfId="0" applyFill="1" applyBorder="1" applyAlignment="1">
      <alignment vertical="center" wrapText="1"/>
    </xf>
    <xf numFmtId="0" fontId="18" fillId="0" borderId="2" xfId="0" applyFont="1" applyFill="1" applyBorder="1" applyAlignment="1">
      <alignment vertical="center" wrapText="1"/>
    </xf>
    <xf numFmtId="0" fontId="0" fillId="4" borderId="10" xfId="0" applyFill="1" applyBorder="1" applyAlignment="1">
      <alignment horizontal="center" vertical="center"/>
    </xf>
    <xf numFmtId="0" fontId="0" fillId="4" borderId="11" xfId="0" applyFill="1" applyBorder="1" applyAlignment="1">
      <alignment horizontal="center" vertical="center"/>
    </xf>
    <xf numFmtId="0" fontId="0" fillId="4" borderId="12" xfId="0" applyFill="1" applyBorder="1" applyAlignment="1">
      <alignment horizontal="center" vertical="center"/>
    </xf>
    <xf numFmtId="0" fontId="1" fillId="3" borderId="35" xfId="0" applyFont="1" applyFill="1" applyBorder="1" applyAlignment="1">
      <alignment horizontal="center" vertical="center"/>
    </xf>
    <xf numFmtId="0" fontId="1" fillId="3" borderId="36" xfId="0" applyFont="1" applyFill="1" applyBorder="1" applyAlignment="1">
      <alignment horizontal="center" vertical="center"/>
    </xf>
    <xf numFmtId="0" fontId="1" fillId="3" borderId="37" xfId="0" applyFont="1" applyFill="1" applyBorder="1" applyAlignment="1">
      <alignment horizontal="center" vertical="center"/>
    </xf>
    <xf numFmtId="0" fontId="0" fillId="0" borderId="18" xfId="0" applyFill="1" applyBorder="1" applyAlignment="1">
      <alignment horizontal="center" vertical="center" wrapText="1"/>
    </xf>
    <xf numFmtId="0" fontId="0" fillId="0" borderId="0" xfId="0" applyFill="1" applyAlignment="1">
      <alignment wrapText="1"/>
    </xf>
    <xf numFmtId="0" fontId="0" fillId="0" borderId="19" xfId="0" applyFill="1" applyBorder="1" applyAlignment="1">
      <alignment horizontal="center" vertical="center" wrapText="1"/>
    </xf>
    <xf numFmtId="0" fontId="0" fillId="0" borderId="2" xfId="0" applyFill="1" applyBorder="1" applyAlignment="1">
      <alignment horizontal="center" vertical="center" wrapText="1"/>
    </xf>
    <xf numFmtId="0" fontId="16" fillId="0" borderId="2" xfId="0" applyFont="1" applyFill="1" applyBorder="1" applyAlignment="1">
      <alignment horizontal="center" vertical="center" wrapText="1"/>
    </xf>
    <xf numFmtId="0" fontId="0" fillId="0" borderId="22" xfId="0" applyFill="1" applyBorder="1" applyAlignment="1">
      <alignment horizontal="center" vertical="center" wrapText="1"/>
    </xf>
    <xf numFmtId="0" fontId="0" fillId="0" borderId="0" xfId="0" applyFill="1" applyAlignment="1">
      <alignment horizontal="center" wrapText="1"/>
    </xf>
    <xf numFmtId="0" fontId="0" fillId="0" borderId="0" xfId="0" applyFill="1" applyAlignment="1">
      <alignment horizontal="center" vertical="center" wrapText="1"/>
    </xf>
    <xf numFmtId="0" fontId="0" fillId="0" borderId="0" xfId="0" applyFill="1" applyAlignment="1">
      <alignment vertical="center" wrapText="1"/>
    </xf>
    <xf numFmtId="0" fontId="0" fillId="0" borderId="5" xfId="0" applyFill="1" applyBorder="1" applyAlignment="1">
      <alignment vertical="center" wrapText="1"/>
    </xf>
    <xf numFmtId="0" fontId="0" fillId="0" borderId="2" xfId="0" applyFill="1" applyBorder="1" applyAlignment="1">
      <alignment vertical="center" wrapText="1"/>
    </xf>
    <xf numFmtId="0" fontId="0" fillId="0" borderId="2" xfId="0" applyFill="1" applyBorder="1" applyAlignment="1">
      <alignment horizontal="left" vertical="center" wrapText="1"/>
    </xf>
    <xf numFmtId="0" fontId="15" fillId="0" borderId="2" xfId="0" applyFont="1" applyFill="1" applyBorder="1" applyAlignment="1">
      <alignment horizontal="center" vertical="center" wrapText="1"/>
    </xf>
    <xf numFmtId="0" fontId="0" fillId="0" borderId="23" xfId="0" applyFill="1" applyBorder="1" applyAlignment="1">
      <alignment vertical="center" wrapText="1"/>
    </xf>
    <xf numFmtId="0" fontId="0" fillId="0" borderId="0" xfId="0" applyFill="1" applyAlignment="1">
      <alignment horizontal="left" vertical="center" wrapText="1"/>
    </xf>
    <xf numFmtId="0" fontId="8" fillId="0" borderId="2" xfId="1" applyFill="1" applyBorder="1" applyAlignment="1">
      <alignment vertical="center" wrapText="1"/>
    </xf>
    <xf numFmtId="0" fontId="26" fillId="0" borderId="2" xfId="0" applyFont="1" applyFill="1" applyBorder="1" applyAlignment="1">
      <alignment vertical="center" wrapText="1"/>
    </xf>
    <xf numFmtId="0" fontId="20" fillId="0" borderId="0" xfId="0" applyFont="1" applyFill="1" applyAlignment="1">
      <alignment horizontal="left" vertical="center" wrapText="1"/>
    </xf>
    <xf numFmtId="0" fontId="0" fillId="0" borderId="1" xfId="0" applyFill="1" applyBorder="1" applyAlignment="1">
      <alignment vertical="center" wrapText="1"/>
    </xf>
    <xf numFmtId="0" fontId="0" fillId="0" borderId="1" xfId="0" applyFill="1" applyBorder="1" applyAlignment="1">
      <alignment horizontal="center" vertical="center" wrapText="1"/>
    </xf>
    <xf numFmtId="0" fontId="16" fillId="0" borderId="2" xfId="0" applyFont="1" applyFill="1" applyBorder="1" applyAlignment="1">
      <alignment vertical="center" wrapText="1"/>
    </xf>
    <xf numFmtId="0" fontId="0" fillId="0" borderId="2" xfId="0" applyFill="1" applyBorder="1" applyAlignment="1">
      <alignment wrapText="1"/>
    </xf>
    <xf numFmtId="0" fontId="20" fillId="0" borderId="2" xfId="0" applyFont="1" applyFill="1" applyBorder="1" applyAlignment="1">
      <alignment vertical="center" wrapText="1"/>
    </xf>
    <xf numFmtId="0" fontId="20" fillId="0" borderId="2" xfId="0" applyFont="1" applyFill="1" applyBorder="1" applyAlignment="1">
      <alignment horizontal="left" vertical="center" wrapText="1"/>
    </xf>
    <xf numFmtId="0" fontId="0" fillId="0" borderId="2" xfId="0" applyFill="1" applyBorder="1" applyAlignment="1">
      <alignment horizontal="center" wrapText="1"/>
    </xf>
    <xf numFmtId="164" fontId="0" fillId="0" borderId="2" xfId="0" applyNumberFormat="1" applyFill="1" applyBorder="1" applyAlignment="1">
      <alignment horizontal="center" vertical="center" wrapText="1"/>
    </xf>
    <xf numFmtId="164" fontId="0" fillId="0" borderId="2" xfId="0" applyNumberFormat="1" applyFill="1" applyBorder="1" applyAlignment="1">
      <alignment vertical="center" wrapText="1"/>
    </xf>
    <xf numFmtId="0" fontId="0" fillId="0" borderId="0" xfId="0" applyFill="1" applyBorder="1" applyAlignment="1">
      <alignment wrapText="1"/>
    </xf>
    <xf numFmtId="0" fontId="16" fillId="0" borderId="0" xfId="0" applyFont="1" applyFill="1" applyBorder="1" applyAlignment="1">
      <alignment vertical="center" wrapText="1"/>
    </xf>
    <xf numFmtId="0" fontId="0" fillId="0" borderId="1" xfId="0" applyFill="1" applyBorder="1" applyAlignment="1">
      <alignment horizontal="left"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vertical="center" wrapText="1"/>
    </xf>
    <xf numFmtId="0" fontId="20" fillId="0" borderId="1" xfId="0" applyFont="1" applyFill="1" applyBorder="1" applyAlignment="1">
      <alignment vertical="center" wrapText="1"/>
    </xf>
    <xf numFmtId="0" fontId="1" fillId="2" borderId="38" xfId="0" applyFont="1" applyFill="1" applyBorder="1" applyAlignment="1">
      <alignment horizontal="center" vertical="center" wrapText="1"/>
    </xf>
    <xf numFmtId="0" fontId="1" fillId="2" borderId="39"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40"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2" borderId="23" xfId="0" applyFont="1" applyFill="1" applyBorder="1" applyAlignment="1">
      <alignment horizontal="center" vertical="center" wrapText="1"/>
    </xf>
    <xf numFmtId="0" fontId="1" fillId="2" borderId="57"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0" fillId="0" borderId="9" xfId="0" applyFill="1" applyBorder="1" applyAlignment="1">
      <alignment vertical="center" wrapText="1"/>
    </xf>
    <xf numFmtId="0" fontId="0" fillId="0" borderId="6" xfId="0" applyFill="1" applyBorder="1" applyAlignment="1">
      <alignment vertical="center" wrapText="1"/>
    </xf>
    <xf numFmtId="0" fontId="0" fillId="0" borderId="49" xfId="0" applyFill="1" applyBorder="1" applyAlignment="1">
      <alignment vertical="center" wrapText="1"/>
    </xf>
    <xf numFmtId="0" fontId="0" fillId="0" borderId="50" xfId="0" applyFill="1" applyBorder="1" applyAlignment="1">
      <alignment vertical="center" wrapText="1"/>
    </xf>
    <xf numFmtId="0" fontId="0" fillId="0" borderId="25" xfId="0" applyFill="1" applyBorder="1" applyAlignment="1">
      <alignment vertical="center" wrapText="1"/>
    </xf>
    <xf numFmtId="0" fontId="0" fillId="0" borderId="51" xfId="0" applyFill="1" applyBorder="1" applyAlignment="1">
      <alignment vertical="center" wrapText="1"/>
    </xf>
    <xf numFmtId="2" fontId="0" fillId="0" borderId="19" xfId="0" applyNumberFormat="1" applyFill="1" applyBorder="1" applyAlignment="1">
      <alignment horizontal="center" vertical="center" wrapText="1"/>
    </xf>
    <xf numFmtId="0" fontId="0" fillId="0" borderId="12" xfId="0" applyFill="1" applyBorder="1"/>
    <xf numFmtId="0" fontId="0" fillId="0" borderId="59" xfId="0" applyFill="1" applyBorder="1"/>
    <xf numFmtId="0" fontId="24" fillId="3" borderId="61" xfId="0" applyFont="1" applyFill="1" applyBorder="1" applyAlignment="1">
      <alignment horizontal="center" vertical="center" textRotation="90"/>
    </xf>
    <xf numFmtId="0" fontId="1" fillId="3" borderId="38" xfId="0" applyFont="1" applyFill="1" applyBorder="1" applyAlignment="1">
      <alignment horizontal="center" vertical="center"/>
    </xf>
    <xf numFmtId="0" fontId="1" fillId="2" borderId="3" xfId="0" applyFont="1" applyFill="1" applyBorder="1" applyAlignment="1">
      <alignment horizontal="center"/>
    </xf>
    <xf numFmtId="0" fontId="0" fillId="0" borderId="68" xfId="0" applyFill="1" applyBorder="1"/>
    <xf numFmtId="0" fontId="0" fillId="0" borderId="70" xfId="0" applyFill="1" applyBorder="1"/>
    <xf numFmtId="0" fontId="0" fillId="0" borderId="49" xfId="0" applyFill="1" applyBorder="1"/>
    <xf numFmtId="0" fontId="0" fillId="0" borderId="50" xfId="0" applyFill="1" applyBorder="1"/>
    <xf numFmtId="0" fontId="0" fillId="0" borderId="51" xfId="0" applyFill="1" applyBorder="1"/>
    <xf numFmtId="0" fontId="0" fillId="0" borderId="27" xfId="0" applyBorder="1"/>
    <xf numFmtId="0" fontId="0" fillId="0" borderId="10" xfId="0" applyBorder="1"/>
    <xf numFmtId="0" fontId="0" fillId="0" borderId="52" xfId="0" applyBorder="1"/>
    <xf numFmtId="0" fontId="0" fillId="0" borderId="11" xfId="0" applyBorder="1"/>
    <xf numFmtId="0" fontId="0" fillId="0" borderId="58" xfId="0" applyBorder="1"/>
    <xf numFmtId="0" fontId="0" fillId="0" borderId="60" xfId="0" applyBorder="1"/>
    <xf numFmtId="0" fontId="0" fillId="0" borderId="65" xfId="0" applyBorder="1"/>
    <xf numFmtId="0" fontId="0" fillId="0" borderId="77" xfId="0" applyFill="1" applyBorder="1"/>
    <xf numFmtId="0" fontId="0" fillId="0" borderId="78" xfId="0" applyFill="1" applyBorder="1"/>
    <xf numFmtId="0" fontId="0" fillId="0" borderId="55" xfId="0" applyFill="1" applyBorder="1"/>
    <xf numFmtId="0" fontId="0" fillId="0" borderId="73" xfId="0" applyFill="1" applyBorder="1"/>
    <xf numFmtId="0" fontId="0" fillId="0" borderId="74" xfId="0" applyFill="1" applyBorder="1"/>
    <xf numFmtId="0" fontId="0" fillId="0" borderId="75" xfId="0" applyFill="1" applyBorder="1"/>
    <xf numFmtId="0" fontId="0" fillId="0" borderId="76" xfId="0" applyFill="1" applyBorder="1"/>
    <xf numFmtId="0" fontId="2" fillId="0" borderId="18" xfId="0" applyFont="1" applyBorder="1" applyAlignment="1">
      <alignment vertical="center" textRotation="90" wrapText="1"/>
    </xf>
    <xf numFmtId="0" fontId="2" fillId="0" borderId="19" xfId="0" applyFont="1" applyBorder="1" applyAlignment="1">
      <alignment vertical="center" textRotation="90" wrapText="1"/>
    </xf>
    <xf numFmtId="0" fontId="2" fillId="0" borderId="22" xfId="0" applyFont="1" applyBorder="1" applyAlignment="1">
      <alignment vertical="center" textRotation="90" wrapText="1"/>
    </xf>
    <xf numFmtId="0" fontId="0" fillId="0" borderId="0" xfId="0" applyFont="1" applyAlignment="1">
      <alignment horizontal="center" vertical="center" wrapText="1"/>
    </xf>
  </cellXfs>
  <cellStyles count="2">
    <cellStyle name="Hyperlink" xfId="1" builtinId="8"/>
    <cellStyle name="Normal" xfId="0" builtinId="0"/>
  </cellStyles>
  <dxfs count="56">
    <dxf>
      <font>
        <color rgb="FF9C0006"/>
      </font>
      <fill>
        <patternFill>
          <bgColor rgb="FFFFC7CE"/>
        </patternFill>
      </fill>
    </dxf>
    <dxf>
      <font>
        <color rgb="FF006100"/>
      </font>
      <fill>
        <patternFill>
          <bgColor rgb="FFC6EFCE"/>
        </patternFill>
      </fill>
    </dxf>
    <dxf>
      <fill>
        <patternFill>
          <bgColor rgb="FFEBEBB2"/>
        </patternFill>
      </fill>
    </dxf>
    <dxf>
      <fill>
        <patternFill>
          <bgColor rgb="FFDEDCA7"/>
        </patternFill>
      </fill>
    </dxf>
    <dxf>
      <fill>
        <patternFill>
          <bgColor rgb="FFC6C393"/>
        </patternFill>
      </fill>
    </dxf>
    <dxf>
      <fill>
        <patternFill>
          <bgColor rgb="FFCBC193"/>
        </patternFill>
      </fill>
    </dxf>
    <dxf>
      <fill>
        <patternFill>
          <bgColor rgb="FFD2BC94"/>
        </patternFill>
      </fill>
    </dxf>
    <dxf>
      <fill>
        <patternFill>
          <bgColor rgb="FFD2A8A1"/>
        </patternFill>
      </fill>
    </dxf>
    <dxf>
      <fill>
        <patternFill>
          <bgColor rgb="FFD19FA4"/>
        </patternFill>
      </fill>
    </dxf>
    <dxf>
      <fill>
        <patternFill>
          <bgColor rgb="FFCF97A6"/>
        </patternFill>
      </fill>
    </dxf>
    <dxf>
      <fill>
        <patternFill>
          <bgColor rgb="FFCF85AD"/>
        </patternFill>
      </fill>
    </dxf>
    <dxf>
      <fill>
        <patternFill>
          <bgColor rgb="FFF3F1DC"/>
        </patternFill>
      </fill>
    </dxf>
    <dxf>
      <fill>
        <patternFill>
          <bgColor rgb="FFE7E4CE"/>
        </patternFill>
      </fill>
    </dxf>
    <dxf>
      <fill>
        <patternFill>
          <bgColor rgb="FFE9E4D6"/>
        </patternFill>
      </fill>
    </dxf>
    <dxf>
      <fill>
        <patternFill>
          <bgColor rgb="FFEBE4DD"/>
        </patternFill>
      </fill>
    </dxf>
    <dxf>
      <fill>
        <patternFill>
          <bgColor rgb="FFEDE4E3"/>
        </patternFill>
      </fill>
    </dxf>
    <dxf>
      <fill>
        <patternFill>
          <bgColor rgb="FFEDE4EA"/>
        </patternFill>
      </fill>
    </dxf>
    <dxf>
      <fill>
        <patternFill>
          <bgColor rgb="FFFFE7F8"/>
        </patternFill>
      </fill>
    </dxf>
    <dxf>
      <fill>
        <patternFill>
          <bgColor rgb="FFFBDFF0"/>
        </patternFill>
      </fill>
    </dxf>
    <dxf>
      <fill>
        <patternFill>
          <bgColor rgb="FFEDD3E2"/>
        </patternFill>
      </fill>
    </dxf>
    <dxf>
      <fill>
        <patternFill>
          <bgColor rgb="FFEDCBE0"/>
        </patternFill>
      </fill>
    </dxf>
    <dxf>
      <fill>
        <patternFill>
          <bgColor rgb="FFECC4DC"/>
        </patternFill>
      </fill>
    </dxf>
    <dxf>
      <fill>
        <patternFill>
          <bgColor rgb="FFE2BADB"/>
        </patternFill>
      </fill>
    </dxf>
    <dxf>
      <fill>
        <patternFill>
          <bgColor rgb="FFD7B0DA"/>
        </patternFill>
      </fill>
    </dxf>
    <dxf>
      <fill>
        <patternFill>
          <bgColor rgb="FFC09CD8"/>
        </patternFill>
      </fill>
    </dxf>
    <dxf>
      <fill>
        <patternFill>
          <bgColor rgb="FFB090CB"/>
        </patternFill>
      </fill>
    </dxf>
    <dxf>
      <fill>
        <patternFill>
          <bgColor rgb="FFA084BD"/>
        </patternFill>
      </fill>
    </dxf>
    <dxf>
      <fill>
        <patternFill>
          <bgColor rgb="FFFFFEC4"/>
        </patternFill>
      </fill>
    </dxf>
    <dxf>
      <fill>
        <patternFill>
          <bgColor rgb="FFF6F3BB"/>
        </patternFill>
      </fill>
    </dxf>
    <dxf>
      <fill>
        <patternFill>
          <bgColor rgb="FFE9EDB7"/>
        </patternFill>
      </fill>
    </dxf>
    <dxf>
      <fill>
        <patternFill>
          <bgColor rgb="FFDAE6B1"/>
        </patternFill>
      </fill>
    </dxf>
    <dxf>
      <fill>
        <patternFill>
          <bgColor rgb="FFCDDFAC"/>
        </patternFill>
      </fill>
    </dxf>
    <dxf>
      <fill>
        <patternFill>
          <bgColor rgb="FFBFD7A7"/>
        </patternFill>
      </fill>
    </dxf>
    <dxf>
      <fill>
        <patternFill>
          <bgColor rgb="FFA2C99B"/>
        </patternFill>
      </fill>
    </dxf>
    <dxf>
      <fill>
        <patternFill>
          <bgColor rgb="FF95C396"/>
        </patternFill>
      </fill>
    </dxf>
    <dxf>
      <fill>
        <patternFill>
          <bgColor rgb="FF86BB91"/>
        </patternFill>
      </fill>
    </dxf>
    <dxf>
      <fill>
        <patternFill>
          <bgColor rgb="FFECF4D2"/>
        </patternFill>
      </fill>
    </dxf>
    <dxf>
      <fill>
        <patternFill>
          <bgColor rgb="FFECF4D2"/>
        </patternFill>
      </fill>
    </dxf>
    <dxf>
      <fill>
        <patternFill>
          <bgColor rgb="FFE1E9C7"/>
        </patternFill>
      </fill>
    </dxf>
    <dxf>
      <fill>
        <patternFill>
          <bgColor rgb="FFD0D7B5"/>
        </patternFill>
      </fill>
    </dxf>
    <dxf>
      <fill>
        <patternFill>
          <bgColor rgb="FFC6D4B8"/>
        </patternFill>
      </fill>
    </dxf>
    <dxf>
      <fill>
        <patternFill>
          <bgColor rgb="FFBAD0B8"/>
        </patternFill>
      </fill>
    </dxf>
    <dxf>
      <fill>
        <patternFill>
          <bgColor rgb="FFB0CCBA"/>
        </patternFill>
      </fill>
    </dxf>
    <dxf>
      <fill>
        <patternFill>
          <bgColor rgb="FFA4C8BB"/>
        </patternFill>
      </fill>
    </dxf>
    <dxf>
      <fill>
        <patternFill>
          <bgColor rgb="FF76B9BF"/>
        </patternFill>
      </fill>
    </dxf>
    <dxf>
      <fill>
        <patternFill>
          <bgColor rgb="FF7AB2B7"/>
        </patternFill>
      </fill>
    </dxf>
    <dxf>
      <fill>
        <patternFill>
          <bgColor rgb="FF7EA8B0"/>
        </patternFill>
      </fill>
    </dxf>
    <dxf>
      <fill>
        <patternFill>
          <bgColor rgb="FF849FA9"/>
        </patternFill>
      </fill>
    </dxf>
    <dxf>
      <fill>
        <patternFill>
          <bgColor rgb="FF8797A1"/>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Light16"/>
  <colors>
    <mruColors>
      <color rgb="FF766175"/>
      <color rgb="FFBAD0B8"/>
      <color rgb="FFFF7E79"/>
      <color rgb="FFBFA1C2"/>
      <color rgb="FFF0CFFB"/>
      <color rgb="FF836C80"/>
      <color rgb="FFA98FAC"/>
      <color rgb="FFD5B2D9"/>
      <color rgb="FF7A6579"/>
      <color rgb="FF5D4E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hyperlink" Target="https://uprdoc.ohchr.org/uprweb/downloadfile.aspx?filename=7994&amp;file=EnglishTranslation" TargetMode="Externa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2F660-0F5D-0646-AA6F-108BDD064C44}">
  <sheetPr>
    <tabColor rgb="FFFF7E79"/>
  </sheetPr>
  <dimension ref="A1:AF56"/>
  <sheetViews>
    <sheetView showGridLines="0" zoomScale="50" zoomScaleNormal="50" workbookViewId="0">
      <selection activeCell="W42" sqref="W42:AA42"/>
    </sheetView>
  </sheetViews>
  <sheetFormatPr baseColWidth="10" defaultColWidth="11" defaultRowHeight="16" x14ac:dyDescent="0.2"/>
  <cols>
    <col min="2" max="2" width="4.1640625" customWidth="1"/>
    <col min="3" max="3" width="21.5" customWidth="1"/>
    <col min="4" max="4" width="7" customWidth="1"/>
    <col min="7" max="7" width="61.5" customWidth="1"/>
    <col min="10" max="10" width="5.5" customWidth="1"/>
    <col min="16" max="16" width="5" customWidth="1"/>
    <col min="17" max="17" width="5.1640625" customWidth="1"/>
    <col min="18" max="18" width="6.6640625" customWidth="1"/>
    <col min="19" max="19" width="19.6640625" customWidth="1"/>
    <col min="20" max="20" width="8.33203125" customWidth="1"/>
    <col min="23" max="23" width="53" customWidth="1"/>
    <col min="25" max="25" width="14.5" customWidth="1"/>
    <col min="26" max="26" width="15.5" customWidth="1"/>
    <col min="28" max="28" width="4" customWidth="1"/>
  </cols>
  <sheetData>
    <row r="1" spans="1:32" x14ac:dyDescent="0.2">
      <c r="A1" s="243"/>
      <c r="B1" s="243"/>
      <c r="C1" s="243"/>
      <c r="D1" s="243"/>
      <c r="E1" s="243"/>
      <c r="F1" s="243"/>
      <c r="G1" s="243"/>
      <c r="H1" s="243"/>
      <c r="I1" s="243"/>
      <c r="J1" s="243"/>
      <c r="K1" s="243"/>
      <c r="L1" s="395"/>
      <c r="M1" s="395"/>
      <c r="N1" s="395"/>
      <c r="O1" s="395"/>
      <c r="P1" s="243"/>
      <c r="Q1" s="243"/>
      <c r="R1" s="243"/>
      <c r="S1" s="243"/>
      <c r="T1" s="243"/>
      <c r="U1" s="243"/>
      <c r="V1" s="243"/>
      <c r="W1" s="243"/>
      <c r="X1" s="243"/>
      <c r="Y1" s="28"/>
      <c r="Z1" s="28"/>
      <c r="AA1" s="28"/>
      <c r="AB1" s="28"/>
      <c r="AC1" s="28"/>
      <c r="AD1" s="28"/>
      <c r="AE1" s="28"/>
      <c r="AF1" s="28"/>
    </row>
    <row r="2" spans="1:32" ht="17" thickBot="1" x14ac:dyDescent="0.25">
      <c r="A2" s="243"/>
      <c r="B2" s="243"/>
      <c r="C2" s="243"/>
      <c r="D2" s="243"/>
      <c r="E2" s="243"/>
      <c r="F2" s="243"/>
      <c r="G2" s="243"/>
      <c r="H2" s="243"/>
      <c r="I2" s="243"/>
      <c r="J2" s="243"/>
      <c r="K2" s="243"/>
      <c r="L2" s="1" t="s">
        <v>0</v>
      </c>
      <c r="M2" s="468" t="s">
        <v>1</v>
      </c>
      <c r="N2" s="468"/>
      <c r="O2" s="468"/>
      <c r="P2" s="243"/>
      <c r="Q2" s="243"/>
      <c r="R2" s="243"/>
      <c r="S2" s="243"/>
      <c r="T2" s="243"/>
      <c r="U2" s="243"/>
      <c r="V2" s="243"/>
      <c r="W2" s="243"/>
      <c r="X2" s="243"/>
      <c r="Y2" s="28"/>
      <c r="Z2" s="28"/>
      <c r="AA2" s="28"/>
      <c r="AB2" s="243"/>
      <c r="AC2" s="28"/>
      <c r="AD2" s="28"/>
      <c r="AE2" s="28"/>
      <c r="AF2" s="28"/>
    </row>
    <row r="3" spans="1:32" ht="31" customHeight="1" thickBot="1" x14ac:dyDescent="0.25">
      <c r="A3" s="406"/>
      <c r="B3" s="691" t="s">
        <v>139</v>
      </c>
      <c r="C3" s="692"/>
      <c r="D3" s="692"/>
      <c r="E3" s="692"/>
      <c r="F3" s="692"/>
      <c r="G3" s="693"/>
      <c r="H3" s="404"/>
      <c r="I3" s="243"/>
      <c r="J3" s="405"/>
      <c r="K3" s="1" t="s">
        <v>2</v>
      </c>
      <c r="L3" s="2" t="s">
        <v>3</v>
      </c>
      <c r="M3" s="335"/>
      <c r="N3" s="335"/>
      <c r="O3" s="335"/>
      <c r="P3" s="243"/>
      <c r="Q3" s="243"/>
      <c r="R3" s="243"/>
      <c r="S3" s="281" t="s">
        <v>4</v>
      </c>
      <c r="T3" s="282"/>
      <c r="U3" s="282"/>
      <c r="V3" s="282"/>
      <c r="W3" s="283"/>
      <c r="X3" s="243"/>
      <c r="Y3" s="236" t="s">
        <v>135</v>
      </c>
      <c r="Z3" s="238" t="s">
        <v>134</v>
      </c>
      <c r="AA3" s="28"/>
      <c r="AB3" s="243"/>
      <c r="AC3" s="28"/>
      <c r="AD3" s="28"/>
      <c r="AE3" s="28"/>
      <c r="AF3" s="28"/>
    </row>
    <row r="4" spans="1:32" ht="17" thickBot="1" x14ac:dyDescent="0.25">
      <c r="A4" s="406"/>
      <c r="B4" s="269" t="s">
        <v>5</v>
      </c>
      <c r="C4" s="402"/>
      <c r="D4" s="24" t="s">
        <v>6</v>
      </c>
      <c r="E4" s="403" t="s">
        <v>7</v>
      </c>
      <c r="F4" s="270"/>
      <c r="G4" s="271"/>
      <c r="H4" s="404"/>
      <c r="I4" s="30" t="s">
        <v>8</v>
      </c>
      <c r="J4" s="243"/>
      <c r="K4" s="396"/>
      <c r="L4" s="396"/>
      <c r="M4" s="396"/>
      <c r="N4" s="396"/>
      <c r="O4" s="396"/>
      <c r="P4" s="243"/>
      <c r="Q4" s="243"/>
      <c r="R4" s="374" t="s">
        <v>9</v>
      </c>
      <c r="S4" s="375"/>
      <c r="T4" s="29" t="s">
        <v>6</v>
      </c>
      <c r="U4" s="375" t="s">
        <v>10</v>
      </c>
      <c r="V4" s="375"/>
      <c r="W4" s="376"/>
      <c r="X4" s="243"/>
      <c r="Y4" s="237"/>
      <c r="Z4" s="239"/>
      <c r="AA4" s="28"/>
      <c r="AB4" s="243"/>
      <c r="AC4" s="28"/>
      <c r="AD4" s="28"/>
      <c r="AE4" s="28"/>
      <c r="AF4" s="28"/>
    </row>
    <row r="5" spans="1:32" x14ac:dyDescent="0.2">
      <c r="A5" s="406"/>
      <c r="B5" s="469" t="s">
        <v>11</v>
      </c>
      <c r="C5" s="471"/>
      <c r="D5" s="23">
        <v>1</v>
      </c>
      <c r="E5" s="473"/>
      <c r="F5" s="473"/>
      <c r="G5" s="474"/>
      <c r="H5" s="404"/>
      <c r="I5" s="102">
        <f>SUMPRODUCT(COUNTIF(Blueprints!D5:D82, "*"&amp;"A1"&amp;"*"))</f>
        <v>0</v>
      </c>
      <c r="J5" s="243"/>
      <c r="K5" s="243"/>
      <c r="L5" s="243"/>
      <c r="M5" s="243"/>
      <c r="N5" s="243"/>
      <c r="O5" s="243"/>
      <c r="P5" s="243"/>
      <c r="Q5" s="243"/>
      <c r="R5" s="320" t="s">
        <v>12</v>
      </c>
      <c r="S5" s="345"/>
      <c r="T5" s="31">
        <v>1</v>
      </c>
      <c r="U5" s="377"/>
      <c r="V5" s="378"/>
      <c r="W5" s="379"/>
      <c r="X5" s="243"/>
      <c r="Y5" s="127">
        <f>SUMPRODUCT(COUNTIF(Blueprints!K5:K82, "*"&amp;"G1"&amp;"*"))</f>
        <v>0</v>
      </c>
      <c r="Z5" s="219">
        <f>SUMPRODUCT(COUNTIF(Dataset!F3:F75, "*G1*"))</f>
        <v>0</v>
      </c>
      <c r="AA5" s="240">
        <f>SUM(Z5:Z7)</f>
        <v>0</v>
      </c>
      <c r="AB5" s="243"/>
      <c r="AC5" s="28"/>
      <c r="AD5" s="28"/>
      <c r="AE5" s="28"/>
      <c r="AF5" s="28"/>
    </row>
    <row r="6" spans="1:32" x14ac:dyDescent="0.2">
      <c r="A6" s="406"/>
      <c r="B6" s="469"/>
      <c r="C6" s="471"/>
      <c r="D6" s="3">
        <v>2</v>
      </c>
      <c r="E6" s="475"/>
      <c r="F6" s="475"/>
      <c r="G6" s="476"/>
      <c r="H6" s="404"/>
      <c r="I6" s="103">
        <f>SUMPRODUCT(COUNTIF(Blueprints!D5:D82, "*"&amp;"A2"&amp;"*"))</f>
        <v>0</v>
      </c>
      <c r="J6" s="243"/>
      <c r="K6" s="395"/>
      <c r="L6" s="1" t="s">
        <v>0</v>
      </c>
      <c r="M6" s="468" t="s">
        <v>1</v>
      </c>
      <c r="N6" s="468"/>
      <c r="O6" s="468"/>
      <c r="P6" s="483"/>
      <c r="Q6" s="243"/>
      <c r="R6" s="321"/>
      <c r="S6" s="346"/>
      <c r="T6" s="32">
        <v>2</v>
      </c>
      <c r="U6" s="380"/>
      <c r="V6" s="381"/>
      <c r="W6" s="382"/>
      <c r="X6" s="243"/>
      <c r="Y6" s="128">
        <f>SUMPRODUCT(COUNTIF(Blueprints!K5:K82, "*"&amp;"G2"&amp;"*"))</f>
        <v>0</v>
      </c>
      <c r="Z6" s="220">
        <f>SUMPRODUCT(COUNTIF(Dataset!F3:F75, "*G2*"))</f>
        <v>0</v>
      </c>
      <c r="AA6" s="241"/>
      <c r="AB6" s="243"/>
      <c r="AC6" s="28"/>
      <c r="AD6" s="28"/>
      <c r="AE6" s="28"/>
      <c r="AF6" s="28"/>
    </row>
    <row r="7" spans="1:32" ht="17" thickBot="1" x14ac:dyDescent="0.25">
      <c r="A7" s="406"/>
      <c r="B7" s="469"/>
      <c r="C7" s="471"/>
      <c r="D7" s="3">
        <v>3</v>
      </c>
      <c r="E7" s="688"/>
      <c r="F7" s="689"/>
      <c r="G7" s="690"/>
      <c r="H7" s="404"/>
      <c r="I7" s="103">
        <f>SUMPRODUCT(COUNTIF(Blueprints!D5:D82, "*"&amp;"A3"&amp;"*"))</f>
        <v>0</v>
      </c>
      <c r="J7" s="243"/>
      <c r="K7" s="1" t="s">
        <v>2</v>
      </c>
      <c r="L7" s="2" t="s">
        <v>13</v>
      </c>
      <c r="M7" s="334"/>
      <c r="N7" s="335"/>
      <c r="O7" s="335"/>
      <c r="P7" s="483"/>
      <c r="Q7" s="243"/>
      <c r="R7" s="322"/>
      <c r="S7" s="347"/>
      <c r="T7" s="33">
        <v>3</v>
      </c>
      <c r="U7" s="383"/>
      <c r="V7" s="384"/>
      <c r="W7" s="385"/>
      <c r="X7" s="243"/>
      <c r="Y7" s="129">
        <f>SUMPRODUCT(COUNTIF(Blueprints!K5:K82, "*"&amp;"G3"&amp;"*"))</f>
        <v>0</v>
      </c>
      <c r="Z7" s="221">
        <f>SUMPRODUCT(COUNTIF(Dataset!F3:F75, "*G3*"))</f>
        <v>0</v>
      </c>
      <c r="AA7" s="242"/>
      <c r="AB7" s="243"/>
      <c r="AC7" s="28"/>
      <c r="AD7" s="28"/>
      <c r="AE7" s="28"/>
      <c r="AF7" s="28"/>
    </row>
    <row r="8" spans="1:32" x14ac:dyDescent="0.2">
      <c r="A8" s="406"/>
      <c r="B8" s="469"/>
      <c r="C8" s="471"/>
      <c r="D8" s="3">
        <v>4</v>
      </c>
      <c r="E8" s="477"/>
      <c r="F8" s="478"/>
      <c r="G8" s="479"/>
      <c r="H8" s="404"/>
      <c r="I8" s="103">
        <f>SUMPRODUCT(COUNTIF(Blueprints!D5:D82, "*"&amp;"A4"&amp;"*"))</f>
        <v>0</v>
      </c>
      <c r="J8" s="243"/>
      <c r="K8" s="243"/>
      <c r="L8" s="243"/>
      <c r="M8" s="243"/>
      <c r="N8" s="243"/>
      <c r="O8" s="243"/>
      <c r="P8" s="243"/>
      <c r="Q8" s="243"/>
      <c r="R8" s="323" t="s">
        <v>14</v>
      </c>
      <c r="S8" s="348"/>
      <c r="T8" s="34">
        <v>1</v>
      </c>
      <c r="U8" s="278"/>
      <c r="V8" s="279"/>
      <c r="W8" s="280"/>
      <c r="X8" s="243"/>
      <c r="Y8" s="130">
        <f>SUMPRODUCT(COUNTIF(Blueprints!L5:L82, "*"&amp;"H1"&amp;"*"))</f>
        <v>0</v>
      </c>
      <c r="Z8" s="222">
        <f>SUMPRODUCT(COUNTIF(Dataset!F3:F75, "*H1*"))</f>
        <v>0</v>
      </c>
      <c r="AA8" s="240">
        <f>SUM(Z8:Z11)</f>
        <v>0</v>
      </c>
      <c r="AB8" s="243"/>
      <c r="AC8" s="28"/>
      <c r="AD8" s="28"/>
      <c r="AE8" s="28"/>
      <c r="AF8" s="28"/>
    </row>
    <row r="9" spans="1:32" ht="17" thickBot="1" x14ac:dyDescent="0.25">
      <c r="A9" s="406"/>
      <c r="B9" s="470"/>
      <c r="C9" s="472"/>
      <c r="D9" s="4">
        <v>5</v>
      </c>
      <c r="E9" s="480"/>
      <c r="F9" s="481"/>
      <c r="G9" s="482"/>
      <c r="H9" s="404"/>
      <c r="I9" s="104">
        <f>SUMPRODUCT(COUNTIF(Blueprints!D5:D82, "*"&amp;"A5"&amp;"*"))</f>
        <v>0</v>
      </c>
      <c r="J9" s="243"/>
      <c r="K9" s="243"/>
      <c r="L9" s="243"/>
      <c r="M9" s="243"/>
      <c r="N9" s="243"/>
      <c r="O9" s="243"/>
      <c r="P9" s="243"/>
      <c r="Q9" s="243"/>
      <c r="R9" s="324"/>
      <c r="S9" s="349"/>
      <c r="T9" s="35">
        <v>2</v>
      </c>
      <c r="U9" s="386"/>
      <c r="V9" s="387"/>
      <c r="W9" s="388"/>
      <c r="X9" s="243"/>
      <c r="Y9" s="131">
        <f>SUMPRODUCT(COUNTIF(Blueprints!L5:L82, "*"&amp;"H2"&amp;"*"))</f>
        <v>0</v>
      </c>
      <c r="Z9" s="223">
        <f>SUMPRODUCT(COUNTIF(Dataset!F3:F75, "*H2*"))</f>
        <v>0</v>
      </c>
      <c r="AA9" s="241"/>
      <c r="AB9" s="243"/>
      <c r="AC9" s="28"/>
      <c r="AD9" s="28"/>
      <c r="AE9" s="28"/>
      <c r="AF9" s="28"/>
    </row>
    <row r="10" spans="1:32" ht="17" thickBot="1" x14ac:dyDescent="0.25">
      <c r="A10" s="406"/>
      <c r="B10" s="455" t="s">
        <v>15</v>
      </c>
      <c r="C10" s="459"/>
      <c r="D10" s="5">
        <v>1</v>
      </c>
      <c r="E10" s="463"/>
      <c r="F10" s="463"/>
      <c r="G10" s="464"/>
      <c r="H10" s="404"/>
      <c r="I10" s="105">
        <f>SUMPRODUCT(COUNTIF(Blueprints!E5:E82, "*"&amp;"B1"&amp;"*"))</f>
        <v>0</v>
      </c>
      <c r="J10" s="243"/>
      <c r="K10" s="243"/>
      <c r="L10" s="243"/>
      <c r="M10" s="243"/>
      <c r="N10" s="243"/>
      <c r="O10" s="243"/>
      <c r="P10" s="243"/>
      <c r="Q10" s="243"/>
      <c r="R10" s="324"/>
      <c r="S10" s="349"/>
      <c r="T10" s="35">
        <v>3</v>
      </c>
      <c r="U10" s="386"/>
      <c r="V10" s="387"/>
      <c r="W10" s="388"/>
      <c r="X10" s="243"/>
      <c r="Y10" s="131">
        <f>SUMPRODUCT(COUNTIF(Blueprints!L5:L82, "*"&amp;"H3"&amp;"*"))</f>
        <v>0</v>
      </c>
      <c r="Z10" s="224">
        <f>SUMPRODUCT(COUNTIF(Dataset!F3:F75, "*H3*"))</f>
        <v>0</v>
      </c>
      <c r="AA10" s="241"/>
      <c r="AB10" s="243"/>
      <c r="AC10" s="28"/>
      <c r="AD10" s="28"/>
      <c r="AE10" s="28"/>
      <c r="AF10" s="28"/>
    </row>
    <row r="11" spans="1:32" ht="17" thickBot="1" x14ac:dyDescent="0.25">
      <c r="A11" s="406"/>
      <c r="B11" s="456"/>
      <c r="C11" s="460"/>
      <c r="D11" s="6">
        <v>2</v>
      </c>
      <c r="E11" s="465"/>
      <c r="F11" s="465"/>
      <c r="G11" s="466"/>
      <c r="H11" s="404"/>
      <c r="I11" s="106">
        <f>SUMPRODUCT(COUNTIF(Blueprints!E5:E82, "*"&amp;"B2"&amp;"*"))</f>
        <v>0</v>
      </c>
      <c r="J11" s="243"/>
      <c r="K11" s="311"/>
      <c r="L11" s="312"/>
      <c r="M11" s="312"/>
      <c r="N11" s="312"/>
      <c r="O11" s="312"/>
      <c r="P11" s="313"/>
      <c r="Q11" s="243"/>
      <c r="R11" s="325"/>
      <c r="S11" s="350"/>
      <c r="T11" s="36">
        <v>4</v>
      </c>
      <c r="U11" s="389"/>
      <c r="V11" s="390"/>
      <c r="W11" s="391"/>
      <c r="X11" s="243"/>
      <c r="Y11" s="132">
        <f>SUMPRODUCT(COUNTIF(Blueprints!L5:L82, "*"&amp;"H4"&amp;"*"))</f>
        <v>0</v>
      </c>
      <c r="Z11" s="225">
        <f>SUMPRODUCT(COUNTIF(Dataset!F3:F75, "*H4*"))</f>
        <v>0</v>
      </c>
      <c r="AA11" s="242"/>
      <c r="AB11" s="243"/>
      <c r="AC11" s="28"/>
      <c r="AD11" s="28"/>
      <c r="AE11" s="28"/>
      <c r="AF11" s="28"/>
    </row>
    <row r="12" spans="1:32" x14ac:dyDescent="0.2">
      <c r="A12" s="406"/>
      <c r="B12" s="456"/>
      <c r="C12" s="460"/>
      <c r="D12" s="6">
        <v>3</v>
      </c>
      <c r="E12" s="465"/>
      <c r="F12" s="465"/>
      <c r="G12" s="466"/>
      <c r="H12" s="404"/>
      <c r="I12" s="106">
        <f>SUMPRODUCT(COUNTIF(Blueprints!E5:E82, "*"&amp;"B3"&amp;"*"))</f>
        <v>0</v>
      </c>
      <c r="J12" s="243"/>
      <c r="K12" s="314"/>
      <c r="L12" s="315"/>
      <c r="M12" s="315"/>
      <c r="N12" s="315"/>
      <c r="O12" s="315"/>
      <c r="P12" s="316"/>
      <c r="Q12" s="243"/>
      <c r="R12" s="326" t="s">
        <v>16</v>
      </c>
      <c r="S12" s="351"/>
      <c r="T12" s="37">
        <v>1</v>
      </c>
      <c r="U12" s="392"/>
      <c r="V12" s="393"/>
      <c r="W12" s="394"/>
      <c r="X12" s="243"/>
      <c r="Y12" s="133">
        <f>SUMPRODUCT(COUNTIF(Blueprints!M5:M82, "*"&amp;"I1"&amp;"*"))</f>
        <v>0</v>
      </c>
      <c r="Z12" s="226">
        <f>SUMPRODUCT(COUNTIF(Dataset!F3:F75, "*I1*"))</f>
        <v>0</v>
      </c>
      <c r="AA12" s="240">
        <f>SUM(Z12:Z14)</f>
        <v>0</v>
      </c>
      <c r="AB12" s="243"/>
      <c r="AC12" s="28"/>
      <c r="AD12" s="28"/>
      <c r="AE12" s="28"/>
      <c r="AF12" s="28"/>
    </row>
    <row r="13" spans="1:32" x14ac:dyDescent="0.2">
      <c r="A13" s="406"/>
      <c r="B13" s="456"/>
      <c r="C13" s="460"/>
      <c r="D13" s="6">
        <v>4</v>
      </c>
      <c r="E13" s="465"/>
      <c r="F13" s="465"/>
      <c r="G13" s="466"/>
      <c r="H13" s="404"/>
      <c r="I13" s="106">
        <f>SUMPRODUCT(COUNTIF(Blueprints!E5:E82, "*"&amp;"B4"&amp;"*"))</f>
        <v>0</v>
      </c>
      <c r="J13" s="243"/>
      <c r="K13" s="314"/>
      <c r="L13" s="315"/>
      <c r="M13" s="315"/>
      <c r="N13" s="315"/>
      <c r="O13" s="315"/>
      <c r="P13" s="316"/>
      <c r="Q13" s="243"/>
      <c r="R13" s="327"/>
      <c r="S13" s="352"/>
      <c r="T13" s="38">
        <v>2</v>
      </c>
      <c r="U13" s="359"/>
      <c r="V13" s="360"/>
      <c r="W13" s="361"/>
      <c r="X13" s="243"/>
      <c r="Y13" s="134">
        <f>SUMPRODUCT(COUNTIF(Blueprints!M5:M82, "*"&amp;"I2"&amp;"*"))</f>
        <v>0</v>
      </c>
      <c r="Z13" s="227">
        <f>SUMPRODUCT(COUNTIF(Dataset!F3:F75, "*I2*"))</f>
        <v>0</v>
      </c>
      <c r="AA13" s="241"/>
      <c r="AB13" s="243"/>
      <c r="AC13" s="28"/>
      <c r="AD13" s="28"/>
      <c r="AE13" s="28"/>
      <c r="AF13" s="28"/>
    </row>
    <row r="14" spans="1:32" ht="17" thickBot="1" x14ac:dyDescent="0.25">
      <c r="A14" s="406"/>
      <c r="B14" s="456"/>
      <c r="C14" s="460"/>
      <c r="D14" s="6">
        <v>5</v>
      </c>
      <c r="E14" s="465"/>
      <c r="F14" s="465"/>
      <c r="G14" s="466"/>
      <c r="H14" s="404"/>
      <c r="I14" s="106">
        <f>SUMPRODUCT(COUNTIF(Blueprints!E5:E82, "*"&amp;"B5"&amp;"*"))</f>
        <v>0</v>
      </c>
      <c r="J14" s="243"/>
      <c r="K14" s="314"/>
      <c r="L14" s="315"/>
      <c r="M14" s="315"/>
      <c r="N14" s="315"/>
      <c r="O14" s="315"/>
      <c r="P14" s="316"/>
      <c r="Q14" s="243"/>
      <c r="R14" s="328"/>
      <c r="S14" s="353"/>
      <c r="T14" s="39">
        <v>3</v>
      </c>
      <c r="U14" s="362"/>
      <c r="V14" s="363"/>
      <c r="W14" s="364"/>
      <c r="X14" s="243"/>
      <c r="Y14" s="135">
        <f>SUMPRODUCT(COUNTIF(Blueprints!M5:M82, "*"&amp;"I3"&amp;"*"))</f>
        <v>0</v>
      </c>
      <c r="Z14" s="226">
        <f>SUMPRODUCT(COUNTIF(Dataset!F3:F75, "*I3*"))</f>
        <v>0</v>
      </c>
      <c r="AA14" s="242"/>
      <c r="AB14" s="243"/>
      <c r="AC14" s="28"/>
      <c r="AD14" s="28"/>
      <c r="AE14" s="28"/>
      <c r="AF14" s="28"/>
    </row>
    <row r="15" spans="1:32" ht="16" customHeight="1" x14ac:dyDescent="0.2">
      <c r="A15" s="406"/>
      <c r="B15" s="456"/>
      <c r="C15" s="460"/>
      <c r="D15" s="6">
        <v>6</v>
      </c>
      <c r="E15" s="465"/>
      <c r="F15" s="465"/>
      <c r="G15" s="466"/>
      <c r="H15" s="404"/>
      <c r="I15" s="106">
        <f>SUMPRODUCT(COUNTIF(Blueprints!E5:E82, "*"&amp;"B6"&amp;"*"))</f>
        <v>0</v>
      </c>
      <c r="J15" s="243"/>
      <c r="K15" s="314"/>
      <c r="L15" s="315"/>
      <c r="M15" s="315"/>
      <c r="N15" s="315"/>
      <c r="O15" s="315"/>
      <c r="P15" s="316"/>
      <c r="Q15" s="243"/>
      <c r="R15" s="329" t="s">
        <v>17</v>
      </c>
      <c r="S15" s="354"/>
      <c r="T15" s="40">
        <v>1</v>
      </c>
      <c r="U15" s="365"/>
      <c r="V15" s="366"/>
      <c r="W15" s="367"/>
      <c r="X15" s="243"/>
      <c r="Y15" s="136">
        <f>SUMPRODUCT(COUNTIF(Blueprints!N5:N82, "*"&amp;"J1"&amp;"*"))</f>
        <v>0</v>
      </c>
      <c r="Z15" s="228">
        <f>SUMPRODUCT(COUNTIF(Dataset!F3:F75, "*J1*"))</f>
        <v>0</v>
      </c>
      <c r="AA15" s="240">
        <f>SUM(Z15:Z18)</f>
        <v>0</v>
      </c>
      <c r="AB15" s="243"/>
      <c r="AC15" s="28"/>
      <c r="AD15" s="28"/>
      <c r="AE15" s="28"/>
      <c r="AF15" s="28"/>
    </row>
    <row r="16" spans="1:32" x14ac:dyDescent="0.2">
      <c r="A16" s="406"/>
      <c r="B16" s="456"/>
      <c r="C16" s="460"/>
      <c r="D16" s="6">
        <v>7</v>
      </c>
      <c r="E16" s="465"/>
      <c r="F16" s="465"/>
      <c r="G16" s="466"/>
      <c r="H16" s="404"/>
      <c r="I16" s="106">
        <f>SUMPRODUCT(COUNTIF(Blueprints!E5:E82, "*"&amp;"B7"&amp;"*"))</f>
        <v>0</v>
      </c>
      <c r="J16" s="243"/>
      <c r="K16" s="314"/>
      <c r="L16" s="315"/>
      <c r="M16" s="315"/>
      <c r="N16" s="315"/>
      <c r="O16" s="315"/>
      <c r="P16" s="316"/>
      <c r="Q16" s="243"/>
      <c r="R16" s="330"/>
      <c r="S16" s="355"/>
      <c r="T16" s="41">
        <v>2</v>
      </c>
      <c r="U16" s="368"/>
      <c r="V16" s="369"/>
      <c r="W16" s="370"/>
      <c r="X16" s="243"/>
      <c r="Y16" s="137">
        <f>SUMPRODUCT(COUNTIF(Blueprints!N5:N82, "*"&amp;"J2"&amp;"*"))</f>
        <v>0</v>
      </c>
      <c r="Z16" s="229">
        <f>SUMPRODUCT(COUNTIF(Dataset!F3:F75, "*J2*"))</f>
        <v>0</v>
      </c>
      <c r="AA16" s="241"/>
      <c r="AB16" s="243"/>
      <c r="AC16" s="28"/>
      <c r="AD16" s="28"/>
      <c r="AE16" s="28"/>
      <c r="AF16" s="28"/>
    </row>
    <row r="17" spans="1:32" x14ac:dyDescent="0.2">
      <c r="A17" s="406"/>
      <c r="B17" s="456"/>
      <c r="C17" s="460"/>
      <c r="D17" s="6">
        <v>8</v>
      </c>
      <c r="E17" s="465"/>
      <c r="F17" s="465"/>
      <c r="G17" s="466"/>
      <c r="H17" s="404"/>
      <c r="I17" s="106">
        <f>SUMPRODUCT(COUNTIF(Blueprints!E5:E82, "*"&amp;"B8"&amp;"*"))</f>
        <v>0</v>
      </c>
      <c r="J17" s="243"/>
      <c r="K17" s="314"/>
      <c r="L17" s="315"/>
      <c r="M17" s="315"/>
      <c r="N17" s="315"/>
      <c r="O17" s="315"/>
      <c r="P17" s="316"/>
      <c r="Q17" s="243"/>
      <c r="R17" s="330"/>
      <c r="S17" s="355"/>
      <c r="T17" s="41">
        <v>3</v>
      </c>
      <c r="U17" s="368"/>
      <c r="V17" s="369"/>
      <c r="W17" s="370"/>
      <c r="X17" s="243"/>
      <c r="Y17" s="137">
        <f>SUMPRODUCT(COUNTIF(Blueprints!N5:N82, "*"&amp;"J3"&amp;"*"))</f>
        <v>0</v>
      </c>
      <c r="Z17" s="230">
        <f>SUMPRODUCT(COUNTIF(Dataset!F3:F75, "*J3*"))</f>
        <v>0</v>
      </c>
      <c r="AA17" s="241"/>
      <c r="AB17" s="243"/>
      <c r="AC17" s="28"/>
      <c r="AD17" s="28"/>
      <c r="AE17" s="28"/>
      <c r="AF17" s="28"/>
    </row>
    <row r="18" spans="1:32" ht="17" thickBot="1" x14ac:dyDescent="0.25">
      <c r="A18" s="406"/>
      <c r="B18" s="456"/>
      <c r="C18" s="460"/>
      <c r="D18" s="6">
        <v>9</v>
      </c>
      <c r="E18" s="465"/>
      <c r="F18" s="465"/>
      <c r="G18" s="466"/>
      <c r="H18" s="404"/>
      <c r="I18" s="106">
        <f>SUMPRODUCT(COUNTIF(Blueprints!E5:E82, "*"&amp;"B9"&amp;"*"))</f>
        <v>0</v>
      </c>
      <c r="J18" s="243"/>
      <c r="K18" s="314"/>
      <c r="L18" s="315"/>
      <c r="M18" s="315"/>
      <c r="N18" s="315"/>
      <c r="O18" s="315"/>
      <c r="P18" s="316"/>
      <c r="Q18" s="243"/>
      <c r="R18" s="331"/>
      <c r="S18" s="356"/>
      <c r="T18" s="42">
        <v>4</v>
      </c>
      <c r="U18" s="371"/>
      <c r="V18" s="372"/>
      <c r="W18" s="373"/>
      <c r="X18" s="243"/>
      <c r="Y18" s="138">
        <f>SUMPRODUCT(COUNTIF(Blueprints!N5:N82, "*"&amp;"J4"&amp;"*"))</f>
        <v>0</v>
      </c>
      <c r="Z18" s="231">
        <f>SUMPRODUCT(COUNTIF(Dataset!F3:F75, "*J4*"))</f>
        <v>0</v>
      </c>
      <c r="AA18" s="242"/>
      <c r="AB18" s="243"/>
      <c r="AC18" s="28"/>
      <c r="AD18" s="28"/>
      <c r="AE18" s="28"/>
      <c r="AF18" s="28"/>
    </row>
    <row r="19" spans="1:32" ht="23" customHeight="1" thickBot="1" x14ac:dyDescent="0.25">
      <c r="A19" s="406"/>
      <c r="B19" s="456"/>
      <c r="C19" s="460"/>
      <c r="D19" s="6">
        <v>10</v>
      </c>
      <c r="E19" s="465"/>
      <c r="F19" s="465"/>
      <c r="G19" s="466"/>
      <c r="H19" s="404"/>
      <c r="I19" s="106">
        <f>SUMPRODUCT(COUNTIF(Blueprints!E5:E82, "*"&amp;"B10"&amp;"*"))</f>
        <v>0</v>
      </c>
      <c r="J19" s="243"/>
      <c r="K19" s="314"/>
      <c r="L19" s="315"/>
      <c r="M19" s="315"/>
      <c r="N19" s="315"/>
      <c r="O19" s="315"/>
      <c r="P19" s="316"/>
      <c r="Q19" s="243"/>
      <c r="R19" s="43" t="s">
        <v>18</v>
      </c>
      <c r="S19" s="47"/>
      <c r="T19" s="44">
        <v>1</v>
      </c>
      <c r="U19" s="336"/>
      <c r="V19" s="337"/>
      <c r="W19" s="338"/>
      <c r="X19" s="243"/>
      <c r="Y19" s="139">
        <f>SUMPRODUCT(COUNTIF(Blueprints!O5:O82, "*"&amp;"K1"&amp;"*"))</f>
        <v>0</v>
      </c>
      <c r="Z19" s="232">
        <f>SUMPRODUCT(COUNTIF(Dataset!F3:F75, "*K1*"))</f>
        <v>0</v>
      </c>
      <c r="AA19" s="235">
        <f>SUM(Z19)</f>
        <v>0</v>
      </c>
      <c r="AB19" s="243"/>
      <c r="AC19" s="28"/>
      <c r="AD19" s="28"/>
      <c r="AE19" s="28"/>
      <c r="AF19" s="28"/>
    </row>
    <row r="20" spans="1:32" x14ac:dyDescent="0.2">
      <c r="A20" s="406"/>
      <c r="B20" s="457"/>
      <c r="C20" s="461"/>
      <c r="D20" s="6">
        <v>11</v>
      </c>
      <c r="E20" s="465"/>
      <c r="F20" s="465"/>
      <c r="G20" s="466"/>
      <c r="H20" s="404"/>
      <c r="I20" s="106">
        <f>SUMPRODUCT(COUNTIF(Blueprints!E5:E82, "*"&amp;"B11"&amp;"*"))</f>
        <v>0</v>
      </c>
      <c r="J20" s="243"/>
      <c r="K20" s="314"/>
      <c r="L20" s="315"/>
      <c r="M20" s="315"/>
      <c r="N20" s="315"/>
      <c r="O20" s="315"/>
      <c r="P20" s="316"/>
      <c r="Q20" s="243"/>
      <c r="R20" s="332" t="s">
        <v>19</v>
      </c>
      <c r="S20" s="357"/>
      <c r="T20" s="45">
        <v>1</v>
      </c>
      <c r="U20" s="339"/>
      <c r="V20" s="340"/>
      <c r="W20" s="341"/>
      <c r="X20" s="243"/>
      <c r="Y20" s="140">
        <f>SUMPRODUCT(COUNTIF(Blueprints!P5:P82, "*"&amp;"L1"&amp;"*"))</f>
        <v>0</v>
      </c>
      <c r="Z20" s="233">
        <f>SUMPRODUCT(COUNTIF(Dataset!F3:F75, "*L1*"))</f>
        <v>0</v>
      </c>
      <c r="AA20" s="240">
        <f>SUM(Z20:Z21)</f>
        <v>0</v>
      </c>
      <c r="AB20" s="243"/>
      <c r="AC20" s="28"/>
      <c r="AD20" s="28"/>
      <c r="AE20" s="28"/>
      <c r="AF20" s="28"/>
    </row>
    <row r="21" spans="1:32" ht="17" thickBot="1" x14ac:dyDescent="0.25">
      <c r="A21" s="406"/>
      <c r="B21" s="457"/>
      <c r="C21" s="461"/>
      <c r="D21" s="6">
        <v>12</v>
      </c>
      <c r="E21" s="484"/>
      <c r="F21" s="484"/>
      <c r="G21" s="485"/>
      <c r="H21" s="404"/>
      <c r="I21" s="106">
        <f>SUMPRODUCT(COUNTIF(Blueprints!E5:E82, "*"&amp;"B12"&amp;"*"))</f>
        <v>0</v>
      </c>
      <c r="J21" s="243"/>
      <c r="K21" s="314"/>
      <c r="L21" s="315"/>
      <c r="M21" s="315"/>
      <c r="N21" s="315"/>
      <c r="O21" s="315"/>
      <c r="P21" s="316"/>
      <c r="Q21" s="243"/>
      <c r="R21" s="333"/>
      <c r="S21" s="358"/>
      <c r="T21" s="46">
        <v>2</v>
      </c>
      <c r="U21" s="342"/>
      <c r="V21" s="343"/>
      <c r="W21" s="344"/>
      <c r="X21" s="243"/>
      <c r="Y21" s="141">
        <f>SUMPRODUCT(COUNTIF(Blueprints!P5:P82, "*"&amp;"L2"&amp;"*"))</f>
        <v>0</v>
      </c>
      <c r="Z21" s="234">
        <f>SUMPRODUCT(COUNTIF(Dataset!F3:F75, "*L2*"))</f>
        <v>0</v>
      </c>
      <c r="AA21" s="242"/>
      <c r="AB21" s="243"/>
      <c r="AC21" s="28"/>
      <c r="AD21" s="28"/>
      <c r="AE21" s="28"/>
      <c r="AF21" s="28"/>
    </row>
    <row r="22" spans="1:32" ht="17" thickBot="1" x14ac:dyDescent="0.25">
      <c r="A22" s="406"/>
      <c r="B22" s="458"/>
      <c r="C22" s="462"/>
      <c r="D22" s="7">
        <v>13</v>
      </c>
      <c r="E22" s="486"/>
      <c r="F22" s="486"/>
      <c r="G22" s="487"/>
      <c r="H22" s="404"/>
      <c r="I22" s="107">
        <f>SUMPRODUCT(COUNTIF(Blueprints!E5:E82, "*"&amp;"B13"&amp;"*"))</f>
        <v>0</v>
      </c>
      <c r="J22" s="243"/>
      <c r="K22" s="314"/>
      <c r="L22" s="315"/>
      <c r="M22" s="315"/>
      <c r="N22" s="315"/>
      <c r="O22" s="315"/>
      <c r="P22" s="316"/>
      <c r="Q22" s="243"/>
      <c r="R22" s="243"/>
      <c r="S22" s="243"/>
      <c r="T22" s="243"/>
      <c r="U22" s="243"/>
      <c r="V22" s="243"/>
      <c r="W22" s="243"/>
      <c r="X22" s="243"/>
      <c r="Y22" s="310"/>
      <c r="Z22" s="28"/>
      <c r="AA22" s="28"/>
      <c r="AB22" s="243"/>
      <c r="AC22" s="28"/>
      <c r="AD22" s="28"/>
      <c r="AE22" s="28"/>
      <c r="AF22" s="28"/>
    </row>
    <row r="23" spans="1:32" x14ac:dyDescent="0.2">
      <c r="A23" s="406"/>
      <c r="B23" s="488" t="s">
        <v>20</v>
      </c>
      <c r="C23" s="491"/>
      <c r="D23" s="8">
        <v>1</v>
      </c>
      <c r="E23" s="494"/>
      <c r="F23" s="494"/>
      <c r="G23" s="495"/>
      <c r="H23" s="404"/>
      <c r="I23" s="108">
        <f>SUMPRODUCT(COUNTIF(Blueprints!F5:F82, "*"&amp;"C1"&amp;"*"))</f>
        <v>0</v>
      </c>
      <c r="J23" s="243"/>
      <c r="K23" s="314"/>
      <c r="L23" s="315"/>
      <c r="M23" s="315"/>
      <c r="N23" s="315"/>
      <c r="O23" s="315"/>
      <c r="P23" s="316"/>
      <c r="Q23" s="243"/>
      <c r="R23" s="243"/>
      <c r="S23" s="243"/>
      <c r="T23" s="243"/>
      <c r="U23" s="243"/>
      <c r="V23" s="243"/>
      <c r="W23" s="243"/>
      <c r="X23" s="243"/>
      <c r="Y23" s="243"/>
      <c r="Z23" s="28"/>
      <c r="AA23" s="28"/>
      <c r="AB23" s="243"/>
      <c r="AC23" s="28"/>
      <c r="AD23" s="28"/>
      <c r="AE23" s="28"/>
      <c r="AF23" s="28"/>
    </row>
    <row r="24" spans="1:32" ht="17" thickBot="1" x14ac:dyDescent="0.25">
      <c r="A24" s="406"/>
      <c r="B24" s="489"/>
      <c r="C24" s="492"/>
      <c r="D24" s="9">
        <v>2</v>
      </c>
      <c r="E24" s="453"/>
      <c r="F24" s="453"/>
      <c r="G24" s="454"/>
      <c r="H24" s="404"/>
      <c r="I24" s="109">
        <f>SUMPRODUCT(COUNTIF(Blueprints!F5:F82, "*"&amp;"C2"&amp;"*"))</f>
        <v>0</v>
      </c>
      <c r="J24" s="243"/>
      <c r="K24" s="317"/>
      <c r="L24" s="318"/>
      <c r="M24" s="318"/>
      <c r="N24" s="318"/>
      <c r="O24" s="318"/>
      <c r="P24" s="319"/>
      <c r="Q24" s="243"/>
      <c r="R24" s="243"/>
      <c r="S24" s="243"/>
      <c r="T24" s="243"/>
      <c r="U24" s="243"/>
      <c r="V24" s="243"/>
      <c r="W24" s="243"/>
      <c r="X24" s="243"/>
      <c r="Y24" s="243"/>
      <c r="Z24" s="243"/>
      <c r="AA24" s="28"/>
      <c r="AB24" s="243"/>
      <c r="AC24" s="28"/>
      <c r="AD24" s="28"/>
      <c r="AE24" s="28"/>
      <c r="AF24" s="28"/>
    </row>
    <row r="25" spans="1:32" x14ac:dyDescent="0.2">
      <c r="A25" s="406"/>
      <c r="B25" s="489"/>
      <c r="C25" s="492"/>
      <c r="D25" s="9">
        <v>3</v>
      </c>
      <c r="E25" s="453"/>
      <c r="F25" s="453"/>
      <c r="G25" s="454"/>
      <c r="H25" s="404"/>
      <c r="I25" s="109">
        <f>SUMPRODUCT(COUNTIF(Blueprints!F5:F82, "*"&amp;"C3"&amp;"*"))</f>
        <v>0</v>
      </c>
      <c r="J25" s="243"/>
      <c r="K25" s="310"/>
      <c r="L25" s="310"/>
      <c r="M25" s="310"/>
      <c r="N25" s="310"/>
      <c r="O25" s="310"/>
      <c r="P25" s="310"/>
      <c r="Q25" s="243"/>
      <c r="R25" s="243"/>
      <c r="S25" s="243"/>
      <c r="T25" s="243"/>
      <c r="U25" s="243"/>
      <c r="V25" s="243"/>
      <c r="W25" s="243"/>
      <c r="X25" s="243"/>
      <c r="Y25" s="243"/>
      <c r="Z25" s="243"/>
      <c r="AA25" s="28"/>
      <c r="AB25" s="243"/>
      <c r="AC25" s="28"/>
      <c r="AD25" s="28"/>
      <c r="AE25" s="28"/>
      <c r="AF25" s="28"/>
    </row>
    <row r="26" spans="1:32" ht="17" thickBot="1" x14ac:dyDescent="0.25">
      <c r="A26" s="406"/>
      <c r="B26" s="490"/>
      <c r="C26" s="493"/>
      <c r="D26" s="10">
        <v>4</v>
      </c>
      <c r="E26" s="421"/>
      <c r="F26" s="421"/>
      <c r="G26" s="422"/>
      <c r="H26" s="404"/>
      <c r="I26" s="110">
        <f>SUMPRODUCT(COUNTIF(Blueprints!F5:F82, "*"&amp;"C4"&amp;"*"))</f>
        <v>0</v>
      </c>
      <c r="J26" s="243"/>
      <c r="K26" s="243"/>
      <c r="L26" s="243"/>
      <c r="M26" s="243"/>
      <c r="N26" s="243"/>
      <c r="O26" s="243"/>
      <c r="P26" s="243"/>
      <c r="Q26" s="243"/>
      <c r="R26" s="243"/>
      <c r="S26" s="243"/>
      <c r="T26" s="243"/>
      <c r="U26" s="243"/>
      <c r="V26" s="243"/>
      <c r="W26" s="243"/>
      <c r="X26" s="243"/>
      <c r="Y26" s="243"/>
      <c r="Z26" s="243"/>
      <c r="AA26" s="28"/>
      <c r="AB26" s="243"/>
      <c r="AC26" s="28"/>
      <c r="AD26" s="28"/>
      <c r="AE26" s="28"/>
      <c r="AF26" s="28"/>
    </row>
    <row r="27" spans="1:32" ht="17" thickBot="1" x14ac:dyDescent="0.25">
      <c r="A27" s="406"/>
      <c r="B27" s="445" t="s">
        <v>21</v>
      </c>
      <c r="C27" s="448"/>
      <c r="D27" s="11">
        <v>1</v>
      </c>
      <c r="E27" s="451"/>
      <c r="F27" s="451"/>
      <c r="G27" s="452"/>
      <c r="H27" s="404"/>
      <c r="I27" s="111">
        <f>SUMPRODUCT(COUNTIF(Blueprints!G5:G82, "*"&amp;"D1"&amp;"*"))</f>
        <v>0</v>
      </c>
      <c r="J27" s="243"/>
      <c r="K27" s="299" t="s">
        <v>22</v>
      </c>
      <c r="L27" s="300"/>
      <c r="M27" s="300"/>
      <c r="N27" s="300"/>
      <c r="O27" s="300"/>
      <c r="P27" s="300"/>
      <c r="Q27" s="300"/>
      <c r="R27" s="300"/>
      <c r="S27" s="301"/>
      <c r="T27" s="243"/>
      <c r="U27" s="243"/>
      <c r="V27" s="243"/>
      <c r="W27" s="281" t="s">
        <v>23</v>
      </c>
      <c r="X27" s="282"/>
      <c r="Y27" s="282"/>
      <c r="Z27" s="282"/>
      <c r="AA27" s="283"/>
      <c r="AB27" s="243"/>
      <c r="AC27" s="28"/>
      <c r="AD27" s="28"/>
      <c r="AE27" s="28"/>
      <c r="AF27" s="28"/>
    </row>
    <row r="28" spans="1:32" ht="17" thickBot="1" x14ac:dyDescent="0.25">
      <c r="A28" s="406"/>
      <c r="B28" s="446"/>
      <c r="C28" s="449"/>
      <c r="D28" s="12">
        <v>2</v>
      </c>
      <c r="E28" s="423"/>
      <c r="F28" s="423"/>
      <c r="G28" s="424"/>
      <c r="H28" s="404"/>
      <c r="I28" s="112">
        <f>SUMPRODUCT(COUNTIF(Blueprints!G5:G82, "*"&amp;"D2"&amp;"*"))</f>
        <v>0</v>
      </c>
      <c r="J28" s="243"/>
      <c r="K28" s="266"/>
      <c r="L28" s="267"/>
      <c r="M28" s="267"/>
      <c r="N28" s="267"/>
      <c r="O28" s="267"/>
      <c r="P28" s="267"/>
      <c r="Q28" s="267"/>
      <c r="R28" s="267"/>
      <c r="S28" s="268"/>
      <c r="T28" s="243"/>
      <c r="U28" s="243"/>
      <c r="V28" s="243"/>
      <c r="W28" s="269" t="s">
        <v>24</v>
      </c>
      <c r="X28" s="270"/>
      <c r="Y28" s="270"/>
      <c r="Z28" s="270"/>
      <c r="AA28" s="271"/>
      <c r="AB28" s="243"/>
      <c r="AC28" s="243"/>
      <c r="AD28" s="243"/>
      <c r="AE28" s="243"/>
      <c r="AF28" s="243"/>
    </row>
    <row r="29" spans="1:32" ht="17" thickBot="1" x14ac:dyDescent="0.25">
      <c r="A29" s="406"/>
      <c r="B29" s="446"/>
      <c r="C29" s="449"/>
      <c r="D29" s="12">
        <v>3</v>
      </c>
      <c r="E29" s="423"/>
      <c r="F29" s="423"/>
      <c r="G29" s="424"/>
      <c r="H29" s="404"/>
      <c r="I29" s="112">
        <f>SUMPRODUCT(COUNTIF(Blueprints!G5:G82, "*"&amp;"D3"&amp;"*"))</f>
        <v>0</v>
      </c>
      <c r="J29" s="243"/>
      <c r="K29" s="266"/>
      <c r="L29" s="267"/>
      <c r="M29" s="267"/>
      <c r="N29" s="267"/>
      <c r="O29" s="267"/>
      <c r="P29" s="267"/>
      <c r="Q29" s="267"/>
      <c r="R29" s="267"/>
      <c r="S29" s="268"/>
      <c r="T29" s="243"/>
      <c r="U29" s="243"/>
      <c r="V29" s="243"/>
      <c r="W29" s="263"/>
      <c r="X29" s="264"/>
      <c r="Y29" s="264"/>
      <c r="Z29" s="264"/>
      <c r="AA29" s="265"/>
      <c r="AB29" s="243"/>
      <c r="AC29" s="259"/>
      <c r="AD29" s="259"/>
      <c r="AE29" s="259"/>
      <c r="AF29" s="243"/>
    </row>
    <row r="30" spans="1:32" x14ac:dyDescent="0.2">
      <c r="A30" s="406"/>
      <c r="B30" s="446"/>
      <c r="C30" s="449"/>
      <c r="D30" s="12">
        <v>4</v>
      </c>
      <c r="E30" s="423"/>
      <c r="F30" s="423"/>
      <c r="G30" s="424"/>
      <c r="H30" s="404"/>
      <c r="I30" s="112">
        <f>SUMPRODUCT(COUNTIF(Blueprints!G5:G82, "*"&amp;"D4"&amp;"*"))</f>
        <v>0</v>
      </c>
      <c r="J30" s="243"/>
      <c r="K30" s="266"/>
      <c r="L30" s="267"/>
      <c r="M30" s="267"/>
      <c r="N30" s="267"/>
      <c r="O30" s="267"/>
      <c r="P30" s="267"/>
      <c r="Q30" s="267"/>
      <c r="R30" s="267"/>
      <c r="S30" s="268"/>
      <c r="T30" s="243"/>
      <c r="U30" s="243"/>
      <c r="V30" s="243"/>
      <c r="W30" s="272"/>
      <c r="X30" s="273"/>
      <c r="Y30" s="273"/>
      <c r="Z30" s="273"/>
      <c r="AA30" s="274"/>
      <c r="AB30" s="243"/>
      <c r="AC30" s="250" t="s">
        <v>25</v>
      </c>
      <c r="AD30" s="251"/>
      <c r="AE30" s="252"/>
      <c r="AF30" s="243"/>
    </row>
    <row r="31" spans="1:32" ht="17" thickBot="1" x14ac:dyDescent="0.25">
      <c r="A31" s="406"/>
      <c r="B31" s="446"/>
      <c r="C31" s="449"/>
      <c r="D31" s="12">
        <v>5</v>
      </c>
      <c r="E31" s="423"/>
      <c r="F31" s="423"/>
      <c r="G31" s="424"/>
      <c r="H31" s="404"/>
      <c r="I31" s="112">
        <f>SUMPRODUCT(COUNTIF(Blueprints!G5:G82, "*"&amp;"D5"&amp;"*"))</f>
        <v>0</v>
      </c>
      <c r="J31" s="243"/>
      <c r="K31" s="302"/>
      <c r="L31" s="303"/>
      <c r="M31" s="303"/>
      <c r="N31" s="303"/>
      <c r="O31" s="303"/>
      <c r="P31" s="303"/>
      <c r="Q31" s="303"/>
      <c r="R31" s="303"/>
      <c r="S31" s="304"/>
      <c r="T31" s="243"/>
      <c r="U31" s="243"/>
      <c r="V31" s="243"/>
      <c r="W31" s="272"/>
      <c r="X31" s="273"/>
      <c r="Y31" s="273"/>
      <c r="Z31" s="273"/>
      <c r="AA31" s="274"/>
      <c r="AB31" s="243"/>
      <c r="AC31" s="253"/>
      <c r="AD31" s="254"/>
      <c r="AE31" s="255"/>
      <c r="AF31" s="243"/>
    </row>
    <row r="32" spans="1:32" ht="17" thickBot="1" x14ac:dyDescent="0.25">
      <c r="A32" s="406"/>
      <c r="B32" s="446"/>
      <c r="C32" s="449"/>
      <c r="D32" s="12">
        <v>6</v>
      </c>
      <c r="E32" s="423"/>
      <c r="F32" s="423"/>
      <c r="G32" s="424"/>
      <c r="H32" s="404"/>
      <c r="I32" s="112">
        <f>SUMPRODUCT(COUNTIF(Blueprints!G5:G82, "*"&amp;"D6"&amp;"*"))</f>
        <v>0</v>
      </c>
      <c r="J32" s="243"/>
      <c r="K32" s="281" t="s">
        <v>27</v>
      </c>
      <c r="L32" s="305"/>
      <c r="M32" s="305"/>
      <c r="N32" s="305"/>
      <c r="O32" s="305"/>
      <c r="P32" s="305"/>
      <c r="Q32" s="305"/>
      <c r="R32" s="305"/>
      <c r="S32" s="306"/>
      <c r="T32" s="284"/>
      <c r="U32" s="285"/>
      <c r="V32" s="243"/>
      <c r="W32" s="275"/>
      <c r="X32" s="276"/>
      <c r="Y32" s="276"/>
      <c r="Z32" s="276"/>
      <c r="AA32" s="277"/>
      <c r="AB32" s="243"/>
      <c r="AC32" s="253"/>
      <c r="AD32" s="254"/>
      <c r="AE32" s="255"/>
      <c r="AF32" s="243"/>
    </row>
    <row r="33" spans="1:32" ht="17" thickBot="1" x14ac:dyDescent="0.25">
      <c r="A33" s="406"/>
      <c r="B33" s="446"/>
      <c r="C33" s="449"/>
      <c r="D33" s="12">
        <v>7</v>
      </c>
      <c r="E33" s="423"/>
      <c r="F33" s="423"/>
      <c r="G33" s="424"/>
      <c r="H33" s="404"/>
      <c r="I33" s="112">
        <f>SUMPRODUCT(COUNTIF(Blueprints!G5:G82, "*"&amp;"D7"&amp;"*"))</f>
        <v>0</v>
      </c>
      <c r="J33" s="243"/>
      <c r="K33" s="307" t="s">
        <v>24</v>
      </c>
      <c r="L33" s="308"/>
      <c r="M33" s="308"/>
      <c r="N33" s="308"/>
      <c r="O33" s="308"/>
      <c r="P33" s="308"/>
      <c r="Q33" s="308"/>
      <c r="R33" s="308"/>
      <c r="S33" s="309"/>
      <c r="T33" s="284"/>
      <c r="U33" s="285"/>
      <c r="V33" s="243"/>
      <c r="W33" s="269" t="s">
        <v>28</v>
      </c>
      <c r="X33" s="270"/>
      <c r="Y33" s="270"/>
      <c r="Z33" s="270"/>
      <c r="AA33" s="271"/>
      <c r="AB33" s="243"/>
      <c r="AC33" s="253"/>
      <c r="AD33" s="254"/>
      <c r="AE33" s="255"/>
      <c r="AF33" s="243"/>
    </row>
    <row r="34" spans="1:32" ht="17" thickBot="1" x14ac:dyDescent="0.25">
      <c r="A34" s="406"/>
      <c r="B34" s="446"/>
      <c r="C34" s="449"/>
      <c r="D34" s="12">
        <v>8</v>
      </c>
      <c r="E34" s="423"/>
      <c r="F34" s="423"/>
      <c r="G34" s="424"/>
      <c r="H34" s="404"/>
      <c r="I34" s="112">
        <f>SUMPRODUCT(COUNTIF(Blueprints!G5:G82, "*"&amp;"D8"&amp;"*"))</f>
        <v>0</v>
      </c>
      <c r="J34" s="243"/>
      <c r="K34" s="263"/>
      <c r="L34" s="264"/>
      <c r="M34" s="264"/>
      <c r="N34" s="264"/>
      <c r="O34" s="264"/>
      <c r="P34" s="264"/>
      <c r="Q34" s="264"/>
      <c r="R34" s="264"/>
      <c r="S34" s="265"/>
      <c r="T34" s="284"/>
      <c r="U34" s="285"/>
      <c r="V34" s="243"/>
      <c r="W34" s="263"/>
      <c r="X34" s="264"/>
      <c r="Y34" s="264"/>
      <c r="Z34" s="264"/>
      <c r="AA34" s="265"/>
      <c r="AB34" s="243"/>
      <c r="AC34" s="256"/>
      <c r="AD34" s="257"/>
      <c r="AE34" s="258"/>
      <c r="AF34" s="243"/>
    </row>
    <row r="35" spans="1:32" x14ac:dyDescent="0.2">
      <c r="A35" s="406"/>
      <c r="B35" s="446"/>
      <c r="C35" s="449"/>
      <c r="D35" s="13">
        <v>9</v>
      </c>
      <c r="E35" s="425"/>
      <c r="F35" s="426"/>
      <c r="G35" s="427"/>
      <c r="H35" s="404"/>
      <c r="I35" s="112">
        <f>SUMPRODUCT(COUNTIF(Blueprints!G5:G82, "*"&amp;"D9"&amp;"*"))</f>
        <v>0</v>
      </c>
      <c r="J35" s="243"/>
      <c r="K35" s="266"/>
      <c r="L35" s="267"/>
      <c r="M35" s="267"/>
      <c r="N35" s="267"/>
      <c r="O35" s="267"/>
      <c r="P35" s="267"/>
      <c r="Q35" s="267"/>
      <c r="R35" s="267"/>
      <c r="S35" s="268"/>
      <c r="T35" s="284"/>
      <c r="U35" s="285"/>
      <c r="V35" s="243"/>
      <c r="W35" s="266"/>
      <c r="X35" s="267"/>
      <c r="Y35" s="267"/>
      <c r="Z35" s="267"/>
      <c r="AA35" s="268"/>
      <c r="AB35" s="243"/>
      <c r="AC35" s="243"/>
      <c r="AD35" s="243"/>
      <c r="AE35" s="243"/>
      <c r="AF35" s="243"/>
    </row>
    <row r="36" spans="1:32" ht="17" customHeight="1" thickBot="1" x14ac:dyDescent="0.25">
      <c r="A36" s="406"/>
      <c r="B36" s="447"/>
      <c r="C36" s="450"/>
      <c r="D36" s="14">
        <v>10</v>
      </c>
      <c r="E36" s="428"/>
      <c r="F36" s="428"/>
      <c r="G36" s="429"/>
      <c r="H36" s="404"/>
      <c r="I36" s="113">
        <f>SUMPRODUCT(COUNTIF(Blueprints!G5:G82, "*"&amp;"D10"&amp;"*"))</f>
        <v>0</v>
      </c>
      <c r="J36" s="243"/>
      <c r="K36" s="266"/>
      <c r="L36" s="267"/>
      <c r="M36" s="267"/>
      <c r="N36" s="267"/>
      <c r="O36" s="267"/>
      <c r="P36" s="267"/>
      <c r="Q36" s="267"/>
      <c r="R36" s="267"/>
      <c r="S36" s="268"/>
      <c r="T36" s="284"/>
      <c r="U36" s="285"/>
      <c r="V36" s="243"/>
      <c r="W36" s="266"/>
      <c r="X36" s="267"/>
      <c r="Y36" s="267"/>
      <c r="Z36" s="267"/>
      <c r="AA36" s="268"/>
      <c r="AB36" s="243"/>
      <c r="AC36" s="243"/>
      <c r="AD36" s="243"/>
      <c r="AE36" s="243"/>
      <c r="AF36" s="243"/>
    </row>
    <row r="37" spans="1:32" ht="17" thickBot="1" x14ac:dyDescent="0.25">
      <c r="A37" s="406"/>
      <c r="B37" s="430" t="s">
        <v>30</v>
      </c>
      <c r="C37" s="433"/>
      <c r="D37" s="15">
        <v>1</v>
      </c>
      <c r="E37" s="436"/>
      <c r="F37" s="436"/>
      <c r="G37" s="437"/>
      <c r="H37" s="404"/>
      <c r="I37" s="114">
        <f>SUMPRODUCT(COUNTIF(Blueprints!H5:H82, "*"&amp;"E1"&amp;"*"))</f>
        <v>0</v>
      </c>
      <c r="J37" s="243"/>
      <c r="K37" s="287"/>
      <c r="L37" s="288"/>
      <c r="M37" s="288"/>
      <c r="N37" s="288"/>
      <c r="O37" s="288"/>
      <c r="P37" s="288"/>
      <c r="Q37" s="288"/>
      <c r="R37" s="288"/>
      <c r="S37" s="289"/>
      <c r="T37" s="284"/>
      <c r="U37" s="285"/>
      <c r="V37" s="243"/>
      <c r="W37" s="266"/>
      <c r="X37" s="267"/>
      <c r="Y37" s="267"/>
      <c r="Z37" s="267"/>
      <c r="AA37" s="268"/>
      <c r="AB37" s="243"/>
      <c r="AC37" s="28"/>
      <c r="AD37" s="28"/>
      <c r="AE37" s="28"/>
      <c r="AF37" s="28"/>
    </row>
    <row r="38" spans="1:32" ht="17" thickBot="1" x14ac:dyDescent="0.25">
      <c r="A38" s="406"/>
      <c r="B38" s="431"/>
      <c r="C38" s="434"/>
      <c r="D38" s="16">
        <v>2</v>
      </c>
      <c r="E38" s="438"/>
      <c r="F38" s="438"/>
      <c r="G38" s="439"/>
      <c r="H38" s="404"/>
      <c r="I38" s="115">
        <f>SUMPRODUCT(COUNTIF(Blueprints!H5:H82, "*"&amp;"E2"&amp;"*"))</f>
        <v>0</v>
      </c>
      <c r="J38" s="243"/>
      <c r="K38" s="269" t="s">
        <v>28</v>
      </c>
      <c r="L38" s="270"/>
      <c r="M38" s="270"/>
      <c r="N38" s="270"/>
      <c r="O38" s="270"/>
      <c r="P38" s="270"/>
      <c r="Q38" s="270"/>
      <c r="R38" s="270"/>
      <c r="S38" s="271"/>
      <c r="T38" s="284"/>
      <c r="U38" s="285"/>
      <c r="V38" s="243"/>
      <c r="W38" s="266"/>
      <c r="X38" s="267"/>
      <c r="Y38" s="267"/>
      <c r="Z38" s="267"/>
      <c r="AA38" s="268"/>
      <c r="AB38" s="243"/>
      <c r="AC38" s="28"/>
      <c r="AD38" s="28"/>
      <c r="AE38" s="28"/>
      <c r="AF38" s="28"/>
    </row>
    <row r="39" spans="1:32" x14ac:dyDescent="0.2">
      <c r="A39" s="406"/>
      <c r="B39" s="431"/>
      <c r="C39" s="434"/>
      <c r="D39" s="16">
        <v>3</v>
      </c>
      <c r="E39" s="438"/>
      <c r="F39" s="438"/>
      <c r="G39" s="439"/>
      <c r="H39" s="404"/>
      <c r="I39" s="115">
        <f>SUMPRODUCT(COUNTIF(Blueprints!H5:H82, "*"&amp;"E3"&amp;"*"))</f>
        <v>0</v>
      </c>
      <c r="J39" s="243"/>
      <c r="K39" s="293"/>
      <c r="L39" s="294"/>
      <c r="M39" s="294"/>
      <c r="N39" s="294"/>
      <c r="O39" s="294"/>
      <c r="P39" s="294"/>
      <c r="Q39" s="294"/>
      <c r="R39" s="294"/>
      <c r="S39" s="295"/>
      <c r="T39" s="285"/>
      <c r="U39" s="285"/>
      <c r="V39" s="243"/>
      <c r="W39" s="266"/>
      <c r="X39" s="267"/>
      <c r="Y39" s="267"/>
      <c r="Z39" s="267"/>
      <c r="AA39" s="268"/>
      <c r="AB39" s="243"/>
      <c r="AC39" s="28"/>
      <c r="AD39" s="28"/>
      <c r="AE39" s="28"/>
      <c r="AF39" s="28"/>
    </row>
    <row r="40" spans="1:32" ht="16" customHeight="1" thickBot="1" x14ac:dyDescent="0.25">
      <c r="A40" s="406"/>
      <c r="B40" s="431"/>
      <c r="C40" s="434"/>
      <c r="D40" s="16">
        <v>4</v>
      </c>
      <c r="E40" s="440"/>
      <c r="F40" s="441"/>
      <c r="G40" s="442"/>
      <c r="H40" s="404"/>
      <c r="I40" s="115">
        <f>SUMPRODUCT(COUNTIF(Blueprints!H5:H82, "*"&amp;"E4"&amp;"*"))</f>
        <v>0</v>
      </c>
      <c r="J40" s="243"/>
      <c r="K40" s="296"/>
      <c r="L40" s="297"/>
      <c r="M40" s="297"/>
      <c r="N40" s="297"/>
      <c r="O40" s="297"/>
      <c r="P40" s="297"/>
      <c r="Q40" s="297"/>
      <c r="R40" s="297"/>
      <c r="S40" s="298"/>
      <c r="T40" s="285"/>
      <c r="U40" s="285"/>
      <c r="V40" s="243"/>
      <c r="W40" s="260"/>
      <c r="X40" s="261"/>
      <c r="Y40" s="261"/>
      <c r="Z40" s="261"/>
      <c r="AA40" s="262"/>
      <c r="AB40" s="243"/>
      <c r="AC40" s="28"/>
      <c r="AD40" s="28"/>
      <c r="AE40" s="28"/>
      <c r="AF40" s="28"/>
    </row>
    <row r="41" spans="1:32" ht="15" customHeight="1" thickBot="1" x14ac:dyDescent="0.25">
      <c r="A41" s="406"/>
      <c r="B41" s="431"/>
      <c r="C41" s="434"/>
      <c r="D41" s="17">
        <v>5</v>
      </c>
      <c r="E41" s="443"/>
      <c r="F41" s="443"/>
      <c r="G41" s="444"/>
      <c r="H41" s="404"/>
      <c r="I41" s="115">
        <f>SUMPRODUCT(COUNTIF(Blueprints!H5:H82, "*"&amp;"E5"&amp;"*"))</f>
        <v>0</v>
      </c>
      <c r="J41" s="243"/>
      <c r="K41" s="296"/>
      <c r="L41" s="297"/>
      <c r="M41" s="297"/>
      <c r="N41" s="297"/>
      <c r="O41" s="297"/>
      <c r="P41" s="297"/>
      <c r="Q41" s="297"/>
      <c r="R41" s="297"/>
      <c r="S41" s="298"/>
      <c r="T41" s="285"/>
      <c r="U41" s="285"/>
      <c r="V41" s="243"/>
      <c r="W41" s="244" t="s">
        <v>31</v>
      </c>
      <c r="X41" s="245"/>
      <c r="Y41" s="245"/>
      <c r="Z41" s="245"/>
      <c r="AA41" s="246"/>
      <c r="AB41" s="243"/>
      <c r="AC41" s="28"/>
      <c r="AD41" s="28"/>
      <c r="AE41" s="28"/>
      <c r="AF41" s="28"/>
    </row>
    <row r="42" spans="1:32" ht="17" thickBot="1" x14ac:dyDescent="0.25">
      <c r="A42" s="406"/>
      <c r="B42" s="432"/>
      <c r="C42" s="435"/>
      <c r="D42" s="18">
        <v>6</v>
      </c>
      <c r="E42" s="407"/>
      <c r="F42" s="407"/>
      <c r="G42" s="408"/>
      <c r="H42" s="404"/>
      <c r="I42" s="116">
        <f>SUMPRODUCT(COUNTIF(Blueprints!H5:H82, "*"&amp;"E6"&amp;"*"))</f>
        <v>0</v>
      </c>
      <c r="J42" s="243"/>
      <c r="K42" s="296"/>
      <c r="L42" s="297"/>
      <c r="M42" s="297"/>
      <c r="N42" s="297"/>
      <c r="O42" s="297"/>
      <c r="P42" s="297"/>
      <c r="Q42" s="297"/>
      <c r="R42" s="297"/>
      <c r="S42" s="298"/>
      <c r="T42" s="285"/>
      <c r="U42" s="285"/>
      <c r="V42" s="243"/>
      <c r="W42" s="247"/>
      <c r="X42" s="248"/>
      <c r="Y42" s="248"/>
      <c r="Z42" s="248"/>
      <c r="AA42" s="249"/>
      <c r="AB42" s="243"/>
      <c r="AC42" s="28"/>
      <c r="AD42" s="28"/>
      <c r="AE42" s="28"/>
      <c r="AF42" s="28"/>
    </row>
    <row r="43" spans="1:32" x14ac:dyDescent="0.2">
      <c r="A43" s="406"/>
      <c r="B43" s="409" t="s">
        <v>32</v>
      </c>
      <c r="C43" s="413"/>
      <c r="D43" s="19">
        <v>1</v>
      </c>
      <c r="E43" s="417"/>
      <c r="F43" s="417"/>
      <c r="G43" s="418"/>
      <c r="H43" s="404"/>
      <c r="I43" s="117">
        <f>SUMPRODUCT(COUNTIF(Blueprints!I5:I82, "*"&amp;"F1"&amp;"*"))</f>
        <v>0</v>
      </c>
      <c r="J43" s="243"/>
      <c r="K43" s="272"/>
      <c r="L43" s="273"/>
      <c r="M43" s="273"/>
      <c r="N43" s="273"/>
      <c r="O43" s="273"/>
      <c r="P43" s="273"/>
      <c r="Q43" s="273"/>
      <c r="R43" s="273"/>
      <c r="S43" s="274"/>
      <c r="T43" s="285"/>
      <c r="U43" s="285"/>
      <c r="V43" s="243"/>
      <c r="W43" s="467"/>
      <c r="X43" s="467"/>
      <c r="Y43" s="467"/>
      <c r="Z43" s="467"/>
      <c r="AA43" s="467"/>
      <c r="AB43" s="243"/>
      <c r="AC43" s="28"/>
      <c r="AD43" s="28"/>
      <c r="AE43" s="28"/>
      <c r="AF43" s="28"/>
    </row>
    <row r="44" spans="1:32" x14ac:dyDescent="0.2">
      <c r="A44" s="406"/>
      <c r="B44" s="410"/>
      <c r="C44" s="414"/>
      <c r="D44" s="20">
        <v>2</v>
      </c>
      <c r="E44" s="419"/>
      <c r="F44" s="419"/>
      <c r="G44" s="420"/>
      <c r="H44" s="404"/>
      <c r="I44" s="118">
        <f>SUMPRODUCT(COUNTIF(Blueprints!I5:I82, "*"&amp;"F2"&amp;"*"))</f>
        <v>0</v>
      </c>
      <c r="J44" s="243"/>
      <c r="K44" s="272"/>
      <c r="L44" s="273"/>
      <c r="M44" s="273"/>
      <c r="N44" s="273"/>
      <c r="O44" s="273"/>
      <c r="P44" s="273"/>
      <c r="Q44" s="273"/>
      <c r="R44" s="273"/>
      <c r="S44" s="274"/>
      <c r="T44" s="285"/>
      <c r="U44" s="285"/>
      <c r="V44" s="243"/>
      <c r="W44" s="243"/>
      <c r="X44" s="243"/>
      <c r="Y44" s="243"/>
      <c r="Z44" s="243"/>
      <c r="AA44" s="243"/>
      <c r="AB44" s="28"/>
      <c r="AC44" s="28"/>
      <c r="AD44" s="28"/>
      <c r="AE44" s="28"/>
      <c r="AF44" s="28"/>
    </row>
    <row r="45" spans="1:32" ht="17" thickBot="1" x14ac:dyDescent="0.25">
      <c r="A45" s="406"/>
      <c r="B45" s="410"/>
      <c r="C45" s="414"/>
      <c r="D45" s="20">
        <v>3</v>
      </c>
      <c r="E45" s="419"/>
      <c r="F45" s="419"/>
      <c r="G45" s="420"/>
      <c r="H45" s="404"/>
      <c r="I45" s="118">
        <f>SUMPRODUCT(COUNTIF(Blueprints!I5:I82, "*"&amp;"F3"&amp;"*"))</f>
        <v>0</v>
      </c>
      <c r="J45" s="243"/>
      <c r="K45" s="260"/>
      <c r="L45" s="261"/>
      <c r="M45" s="261"/>
      <c r="N45" s="261"/>
      <c r="O45" s="261"/>
      <c r="P45" s="261"/>
      <c r="Q45" s="261"/>
      <c r="R45" s="261"/>
      <c r="S45" s="262"/>
      <c r="T45" s="285"/>
      <c r="U45" s="285"/>
      <c r="V45" s="243"/>
      <c r="W45" s="243"/>
      <c r="X45" s="243"/>
      <c r="Y45" s="243"/>
      <c r="Z45" s="243"/>
      <c r="AA45" s="243"/>
      <c r="AB45" s="28"/>
      <c r="AC45" s="28"/>
      <c r="AD45" s="28"/>
      <c r="AE45" s="28"/>
      <c r="AF45" s="28"/>
    </row>
    <row r="46" spans="1:32" ht="17" thickBot="1" x14ac:dyDescent="0.25">
      <c r="A46" s="406"/>
      <c r="B46" s="410"/>
      <c r="C46" s="414"/>
      <c r="D46" s="20">
        <v>4</v>
      </c>
      <c r="E46" s="419"/>
      <c r="F46" s="419"/>
      <c r="G46" s="420"/>
      <c r="H46" s="404"/>
      <c r="I46" s="118">
        <f>SUMPRODUCT(COUNTIF(Blueprints!I5:I82, "*"&amp;"F4"&amp;"*"))</f>
        <v>0</v>
      </c>
      <c r="J46" s="243"/>
      <c r="K46" s="269" t="s">
        <v>31</v>
      </c>
      <c r="L46" s="270"/>
      <c r="M46" s="270"/>
      <c r="N46" s="270"/>
      <c r="O46" s="270"/>
      <c r="P46" s="270"/>
      <c r="Q46" s="270"/>
      <c r="R46" s="270"/>
      <c r="S46" s="271"/>
      <c r="T46" s="285"/>
      <c r="U46" s="285"/>
      <c r="V46" s="243"/>
      <c r="W46" s="243"/>
      <c r="X46" s="243"/>
      <c r="Y46" s="243"/>
      <c r="Z46" s="243"/>
      <c r="AA46" s="243"/>
      <c r="AB46" s="28"/>
      <c r="AC46" s="28"/>
      <c r="AD46" s="28"/>
      <c r="AE46" s="28"/>
      <c r="AF46" s="28"/>
    </row>
    <row r="47" spans="1:32" ht="17" thickBot="1" x14ac:dyDescent="0.25">
      <c r="A47" s="406"/>
      <c r="B47" s="410"/>
      <c r="C47" s="414"/>
      <c r="D47" s="20">
        <v>5</v>
      </c>
      <c r="E47" s="419"/>
      <c r="F47" s="419"/>
      <c r="G47" s="420"/>
      <c r="H47" s="404"/>
      <c r="I47" s="118">
        <f>SUMPRODUCT(COUNTIF(Blueprints!I5:I82, "*"&amp;"F5"&amp;"*"))</f>
        <v>0</v>
      </c>
      <c r="J47" s="243"/>
      <c r="K47" s="290"/>
      <c r="L47" s="291"/>
      <c r="M47" s="291"/>
      <c r="N47" s="291"/>
      <c r="O47" s="291"/>
      <c r="P47" s="291"/>
      <c r="Q47" s="291"/>
      <c r="R47" s="291"/>
      <c r="S47" s="292"/>
      <c r="T47" s="285"/>
      <c r="U47" s="285"/>
      <c r="V47" s="243"/>
      <c r="W47" s="243"/>
      <c r="X47" s="243"/>
      <c r="Y47" s="243"/>
      <c r="Z47" s="243"/>
      <c r="AA47" s="243"/>
      <c r="AB47" s="28"/>
      <c r="AC47" s="28"/>
      <c r="AD47" s="28"/>
      <c r="AE47" s="28"/>
      <c r="AF47" s="28"/>
    </row>
    <row r="48" spans="1:32" x14ac:dyDescent="0.2">
      <c r="A48" s="406"/>
      <c r="B48" s="410"/>
      <c r="C48" s="414"/>
      <c r="D48" s="20">
        <v>6</v>
      </c>
      <c r="E48" s="419"/>
      <c r="F48" s="419"/>
      <c r="G48" s="420"/>
      <c r="H48" s="404"/>
      <c r="I48" s="118">
        <f>SUMPRODUCT(COUNTIF(Blueprints!I5:I82, "*"&amp;"F6"&amp;"*"))</f>
        <v>0</v>
      </c>
      <c r="J48" s="243"/>
      <c r="K48" s="286"/>
      <c r="L48" s="286"/>
      <c r="M48" s="286"/>
      <c r="N48" s="286"/>
      <c r="O48" s="286"/>
      <c r="P48" s="286"/>
      <c r="Q48" s="286"/>
      <c r="R48" s="286"/>
      <c r="S48" s="286"/>
      <c r="T48" s="285"/>
      <c r="U48" s="285"/>
      <c r="V48" s="243"/>
      <c r="W48" s="243"/>
      <c r="X48" s="243"/>
      <c r="Y48" s="243"/>
      <c r="Z48" s="243"/>
      <c r="AA48" s="243"/>
      <c r="AB48" s="28"/>
      <c r="AC48" s="28"/>
      <c r="AD48" s="28"/>
      <c r="AE48" s="28"/>
      <c r="AF48" s="28"/>
    </row>
    <row r="49" spans="1:32" x14ac:dyDescent="0.2">
      <c r="A49" s="406"/>
      <c r="B49" s="410"/>
      <c r="C49" s="414"/>
      <c r="D49" s="20">
        <v>7</v>
      </c>
      <c r="E49" s="419"/>
      <c r="F49" s="419"/>
      <c r="G49" s="420"/>
      <c r="H49" s="404"/>
      <c r="I49" s="118">
        <f>SUMPRODUCT(COUNTIF(Blueprints!I5:I82, "*"&amp;"F7"&amp;"*"))</f>
        <v>0</v>
      </c>
      <c r="J49" s="243"/>
      <c r="K49" s="286"/>
      <c r="L49" s="286"/>
      <c r="M49" s="286"/>
      <c r="N49" s="286"/>
      <c r="O49" s="286"/>
      <c r="P49" s="286"/>
      <c r="Q49" s="286"/>
      <c r="R49" s="286"/>
      <c r="S49" s="286"/>
      <c r="T49" s="285"/>
      <c r="U49" s="285"/>
      <c r="V49" s="243"/>
      <c r="W49" s="243"/>
      <c r="X49" s="243"/>
      <c r="Y49" s="243"/>
      <c r="Z49" s="243"/>
      <c r="AA49" s="243"/>
      <c r="AB49" s="28"/>
      <c r="AC49" s="28"/>
      <c r="AD49" s="28"/>
      <c r="AE49" s="28"/>
      <c r="AF49" s="28"/>
    </row>
    <row r="50" spans="1:32" x14ac:dyDescent="0.2">
      <c r="A50" s="406"/>
      <c r="B50" s="411"/>
      <c r="C50" s="415"/>
      <c r="D50" s="21">
        <v>8</v>
      </c>
      <c r="E50" s="397"/>
      <c r="F50" s="398"/>
      <c r="G50" s="399"/>
      <c r="H50" s="404"/>
      <c r="I50" s="118">
        <f>SUMPRODUCT(COUNTIF(Blueprints!I5:I82, "*"&amp;"F8"&amp;"*"))</f>
        <v>0</v>
      </c>
      <c r="J50" s="243"/>
      <c r="K50" s="243"/>
      <c r="L50" s="243"/>
      <c r="M50" s="243"/>
      <c r="N50" s="243"/>
      <c r="O50" s="243"/>
      <c r="P50" s="243"/>
      <c r="Q50" s="243"/>
      <c r="R50" s="243"/>
      <c r="S50" s="243"/>
      <c r="T50" s="28"/>
      <c r="U50" s="28"/>
      <c r="V50" s="243"/>
      <c r="W50" s="243"/>
      <c r="X50" s="243"/>
      <c r="Y50" s="243"/>
      <c r="Z50" s="243"/>
      <c r="AA50" s="243"/>
      <c r="AB50" s="28"/>
      <c r="AC50" s="28"/>
      <c r="AD50" s="28"/>
      <c r="AE50" s="28"/>
      <c r="AF50" s="28"/>
    </row>
    <row r="51" spans="1:32" x14ac:dyDescent="0.2">
      <c r="A51" s="406"/>
      <c r="B51" s="411"/>
      <c r="C51" s="415"/>
      <c r="D51" s="21">
        <v>9</v>
      </c>
      <c r="E51" s="397"/>
      <c r="F51" s="398"/>
      <c r="G51" s="399"/>
      <c r="H51" s="404"/>
      <c r="I51" s="118">
        <f>SUMPRODUCT(COUNTIF(Blueprints!I5:I82, "*"&amp;"F9"&amp;"*"))</f>
        <v>0</v>
      </c>
      <c r="J51" s="243"/>
      <c r="K51" s="243"/>
      <c r="L51" s="243"/>
      <c r="M51" s="243"/>
      <c r="N51" s="243"/>
      <c r="O51" s="243"/>
      <c r="P51" s="243"/>
      <c r="Q51" s="243"/>
      <c r="R51" s="243"/>
      <c r="S51" s="243"/>
      <c r="T51" s="28"/>
      <c r="U51" s="28"/>
      <c r="V51" s="243"/>
      <c r="W51" s="243"/>
      <c r="X51" s="243"/>
      <c r="Y51" s="243"/>
      <c r="Z51" s="243"/>
      <c r="AA51" s="243"/>
      <c r="AB51" s="28"/>
      <c r="AC51" s="28"/>
      <c r="AD51" s="28"/>
      <c r="AE51" s="28"/>
      <c r="AF51" s="28"/>
    </row>
    <row r="52" spans="1:32" ht="17" thickBot="1" x14ac:dyDescent="0.25">
      <c r="A52" s="406"/>
      <c r="B52" s="412"/>
      <c r="C52" s="416"/>
      <c r="D52" s="22">
        <v>10</v>
      </c>
      <c r="E52" s="400"/>
      <c r="F52" s="400"/>
      <c r="G52" s="401"/>
      <c r="H52" s="404"/>
      <c r="I52" s="119">
        <f>SUMPRODUCT(COUNTIF(Blueprints!I5:I82, "*"&amp;"F10"&amp;"*"))</f>
        <v>0</v>
      </c>
      <c r="J52" s="243"/>
      <c r="K52" s="243"/>
      <c r="L52" s="243"/>
      <c r="M52" s="243"/>
      <c r="N52" s="243"/>
      <c r="O52" s="243"/>
      <c r="P52" s="243"/>
      <c r="Q52" s="243"/>
      <c r="R52" s="243"/>
      <c r="S52" s="243"/>
      <c r="T52" s="28"/>
      <c r="U52" s="28"/>
      <c r="V52" s="243"/>
      <c r="W52" s="243"/>
      <c r="X52" s="243"/>
      <c r="Y52" s="243"/>
      <c r="Z52" s="243"/>
      <c r="AA52" s="243"/>
      <c r="AB52" s="28"/>
      <c r="AC52" s="28"/>
      <c r="AD52" s="28"/>
      <c r="AE52" s="28"/>
      <c r="AF52" s="28"/>
    </row>
    <row r="53" spans="1:32" x14ac:dyDescent="0.2">
      <c r="A53" s="243"/>
      <c r="B53" s="243"/>
      <c r="C53" s="243"/>
      <c r="D53" s="243"/>
      <c r="E53" s="243"/>
      <c r="F53" s="243"/>
      <c r="G53" s="243"/>
      <c r="H53" s="243"/>
      <c r="I53" s="243"/>
      <c r="J53" s="243"/>
      <c r="K53" s="243"/>
      <c r="L53" s="243"/>
      <c r="M53" s="243"/>
      <c r="N53" s="243"/>
      <c r="O53" s="243"/>
      <c r="P53" s="243"/>
      <c r="Q53" s="243"/>
      <c r="R53" s="243"/>
      <c r="S53" s="243"/>
      <c r="T53" s="243"/>
      <c r="U53" s="243"/>
      <c r="V53" s="243"/>
      <c r="W53" s="243"/>
      <c r="X53" s="243"/>
      <c r="Y53" s="243"/>
      <c r="Z53" s="243"/>
      <c r="AA53" s="243"/>
      <c r="AB53" s="28"/>
      <c r="AC53" s="28"/>
      <c r="AD53" s="28"/>
      <c r="AE53" s="28"/>
      <c r="AF53" s="28"/>
    </row>
    <row r="54" spans="1:32" x14ac:dyDescent="0.2">
      <c r="A54" s="243"/>
      <c r="B54" s="243"/>
      <c r="C54" s="243"/>
      <c r="D54" s="243"/>
      <c r="E54" s="243"/>
      <c r="F54" s="243"/>
      <c r="G54" s="243"/>
      <c r="H54" s="243"/>
      <c r="I54" s="243"/>
      <c r="J54" s="243"/>
      <c r="K54" s="243"/>
      <c r="L54" s="243"/>
      <c r="M54" s="243"/>
      <c r="N54" s="243"/>
      <c r="O54" s="243"/>
      <c r="P54" s="243"/>
      <c r="Q54" s="243"/>
      <c r="R54" s="243"/>
      <c r="S54" s="243"/>
      <c r="T54" s="243"/>
      <c r="U54" s="243"/>
      <c r="V54" s="243"/>
      <c r="W54" s="243"/>
      <c r="X54" s="243"/>
      <c r="Y54" s="243"/>
      <c r="Z54" s="243"/>
      <c r="AA54" s="243"/>
      <c r="AB54" s="28"/>
      <c r="AC54" s="28"/>
      <c r="AD54" s="28"/>
      <c r="AE54" s="28"/>
      <c r="AF54" s="28"/>
    </row>
    <row r="55" spans="1:32" x14ac:dyDescent="0.2">
      <c r="A55" s="243"/>
      <c r="B55" s="243"/>
      <c r="C55" s="243"/>
      <c r="D55" s="243"/>
      <c r="E55" s="243"/>
      <c r="F55" s="243"/>
      <c r="G55" s="243"/>
      <c r="H55" s="243"/>
      <c r="I55" s="243"/>
      <c r="J55" s="243"/>
      <c r="K55" s="243"/>
      <c r="L55" s="243"/>
      <c r="M55" s="243"/>
      <c r="N55" s="243"/>
      <c r="O55" s="243"/>
      <c r="P55" s="243"/>
      <c r="Q55" s="243"/>
      <c r="R55" s="243"/>
      <c r="S55" s="243"/>
      <c r="T55" s="243"/>
      <c r="U55" s="243"/>
      <c r="V55" s="243"/>
      <c r="W55" s="243"/>
      <c r="X55" s="243"/>
      <c r="Y55" s="243"/>
      <c r="Z55" s="243"/>
      <c r="AA55" s="243"/>
      <c r="AB55" s="28"/>
      <c r="AC55" s="28"/>
      <c r="AD55" s="28"/>
      <c r="AE55" s="28"/>
      <c r="AF55" s="28"/>
    </row>
    <row r="56" spans="1:32" x14ac:dyDescent="0.2">
      <c r="A56" s="243"/>
      <c r="B56" s="243"/>
      <c r="C56" s="243"/>
      <c r="D56" s="243"/>
      <c r="E56" s="243"/>
      <c r="F56" s="243"/>
      <c r="G56" s="243"/>
      <c r="H56" s="243"/>
      <c r="I56" s="243"/>
      <c r="J56" s="243"/>
      <c r="K56" s="243"/>
      <c r="L56" s="243"/>
      <c r="M56" s="243"/>
      <c r="N56" s="243"/>
      <c r="O56" s="243"/>
      <c r="P56" s="243"/>
      <c r="Q56" s="243"/>
      <c r="R56" s="243"/>
      <c r="S56" s="243"/>
      <c r="T56" s="243"/>
      <c r="U56" s="243"/>
      <c r="V56" s="243"/>
      <c r="W56" s="243"/>
      <c r="X56" s="243"/>
      <c r="Y56" s="243"/>
      <c r="Z56" s="243"/>
      <c r="AA56" s="243"/>
      <c r="AB56" s="28"/>
      <c r="AC56" s="28"/>
      <c r="AD56" s="28"/>
      <c r="AE56" s="28"/>
      <c r="AF56" s="28"/>
    </row>
  </sheetData>
  <sortState xmlns:xlrd2="http://schemas.microsoft.com/office/spreadsheetml/2017/richdata2" ref="K46:S48">
    <sortCondition ref="K46:K48"/>
  </sortState>
  <mergeCells count="179">
    <mergeCell ref="E7:G7"/>
    <mergeCell ref="W43:AA43"/>
    <mergeCell ref="B3:G3"/>
    <mergeCell ref="M3:O3"/>
    <mergeCell ref="M2:O2"/>
    <mergeCell ref="B5:B9"/>
    <mergeCell ref="C5:C9"/>
    <mergeCell ref="E5:G5"/>
    <mergeCell ref="E6:G6"/>
    <mergeCell ref="E8:G8"/>
    <mergeCell ref="E9:G9"/>
    <mergeCell ref="K5:K6"/>
    <mergeCell ref="M6:O6"/>
    <mergeCell ref="L5:P5"/>
    <mergeCell ref="P6:P7"/>
    <mergeCell ref="K8:P9"/>
    <mergeCell ref="E18:G18"/>
    <mergeCell ref="E19:G19"/>
    <mergeCell ref="E20:G20"/>
    <mergeCell ref="E21:G21"/>
    <mergeCell ref="E22:G22"/>
    <mergeCell ref="B23:B26"/>
    <mergeCell ref="C23:C26"/>
    <mergeCell ref="E23:G23"/>
    <mergeCell ref="E24:G24"/>
    <mergeCell ref="E25:G25"/>
    <mergeCell ref="B10:B22"/>
    <mergeCell ref="C10:C22"/>
    <mergeCell ref="E10:G10"/>
    <mergeCell ref="E11:G11"/>
    <mergeCell ref="E12:G12"/>
    <mergeCell ref="E13:G13"/>
    <mergeCell ref="E14:G14"/>
    <mergeCell ref="E15:G15"/>
    <mergeCell ref="E16:G16"/>
    <mergeCell ref="E17:G17"/>
    <mergeCell ref="E26:G26"/>
    <mergeCell ref="E34:G34"/>
    <mergeCell ref="E35:G35"/>
    <mergeCell ref="E36:G36"/>
    <mergeCell ref="B37:B42"/>
    <mergeCell ref="C37:C42"/>
    <mergeCell ref="E37:G37"/>
    <mergeCell ref="E38:G38"/>
    <mergeCell ref="E39:G39"/>
    <mergeCell ref="E40:G40"/>
    <mergeCell ref="E41:G41"/>
    <mergeCell ref="B27:B36"/>
    <mergeCell ref="C27:C36"/>
    <mergeCell ref="E27:G27"/>
    <mergeCell ref="E28:G28"/>
    <mergeCell ref="E29:G29"/>
    <mergeCell ref="E30:G30"/>
    <mergeCell ref="E31:G31"/>
    <mergeCell ref="E32:G32"/>
    <mergeCell ref="E33:G33"/>
    <mergeCell ref="A53:J53"/>
    <mergeCell ref="L1:O1"/>
    <mergeCell ref="P1:P4"/>
    <mergeCell ref="K4:O4"/>
    <mergeCell ref="E50:G50"/>
    <mergeCell ref="E51:G51"/>
    <mergeCell ref="E52:G52"/>
    <mergeCell ref="B4:C4"/>
    <mergeCell ref="E4:G4"/>
    <mergeCell ref="A1:K2"/>
    <mergeCell ref="H3:J3"/>
    <mergeCell ref="H4:H52"/>
    <mergeCell ref="J4:J52"/>
    <mergeCell ref="A3:A52"/>
    <mergeCell ref="E42:G42"/>
    <mergeCell ref="B43:B52"/>
    <mergeCell ref="C43:C52"/>
    <mergeCell ref="E43:G43"/>
    <mergeCell ref="E44:G44"/>
    <mergeCell ref="E45:G45"/>
    <mergeCell ref="E46:G46"/>
    <mergeCell ref="E47:G47"/>
    <mergeCell ref="E48:G48"/>
    <mergeCell ref="E49:G49"/>
    <mergeCell ref="S15:S18"/>
    <mergeCell ref="S20:S21"/>
    <mergeCell ref="U13:W13"/>
    <mergeCell ref="U14:W14"/>
    <mergeCell ref="U15:W15"/>
    <mergeCell ref="U16:W16"/>
    <mergeCell ref="U17:W17"/>
    <mergeCell ref="U18:W18"/>
    <mergeCell ref="R4:S4"/>
    <mergeCell ref="U4:W4"/>
    <mergeCell ref="U5:W5"/>
    <mergeCell ref="U6:W6"/>
    <mergeCell ref="U7:W7"/>
    <mergeCell ref="U9:W9"/>
    <mergeCell ref="U11:W11"/>
    <mergeCell ref="U12:W12"/>
    <mergeCell ref="U10:W10"/>
    <mergeCell ref="Y22:Y23"/>
    <mergeCell ref="A54:J56"/>
    <mergeCell ref="K10:P10"/>
    <mergeCell ref="Q24:Z26"/>
    <mergeCell ref="K11:P24"/>
    <mergeCell ref="K25:P26"/>
    <mergeCell ref="Q1:X2"/>
    <mergeCell ref="Q3:R3"/>
    <mergeCell ref="Q4:Q21"/>
    <mergeCell ref="Q22:W23"/>
    <mergeCell ref="X3:X23"/>
    <mergeCell ref="R5:R7"/>
    <mergeCell ref="R8:R11"/>
    <mergeCell ref="R12:R14"/>
    <mergeCell ref="R15:R18"/>
    <mergeCell ref="R20:R21"/>
    <mergeCell ref="M7:O7"/>
    <mergeCell ref="U19:W19"/>
    <mergeCell ref="U20:W20"/>
    <mergeCell ref="U21:W21"/>
    <mergeCell ref="S3:W3"/>
    <mergeCell ref="S5:S7"/>
    <mergeCell ref="S8:S11"/>
    <mergeCell ref="S12:S14"/>
    <mergeCell ref="K29:S29"/>
    <mergeCell ref="K35:S35"/>
    <mergeCell ref="K36:S36"/>
    <mergeCell ref="K27:S27"/>
    <mergeCell ref="K28:S28"/>
    <mergeCell ref="K30:S30"/>
    <mergeCell ref="K31:S31"/>
    <mergeCell ref="K32:S32"/>
    <mergeCell ref="K33:S33"/>
    <mergeCell ref="K34:S34"/>
    <mergeCell ref="W29:AA29"/>
    <mergeCell ref="W30:AA30"/>
    <mergeCell ref="W31:AA31"/>
    <mergeCell ref="W32:AA32"/>
    <mergeCell ref="U8:W8"/>
    <mergeCell ref="K53:U56"/>
    <mergeCell ref="V27:V56"/>
    <mergeCell ref="W27:AA27"/>
    <mergeCell ref="T32:U49"/>
    <mergeCell ref="K43:S43"/>
    <mergeCell ref="K44:S44"/>
    <mergeCell ref="K48:S48"/>
    <mergeCell ref="K50:S52"/>
    <mergeCell ref="K45:S45"/>
    <mergeCell ref="K49:S49"/>
    <mergeCell ref="K46:S46"/>
    <mergeCell ref="K37:S37"/>
    <mergeCell ref="K38:S38"/>
    <mergeCell ref="K47:S47"/>
    <mergeCell ref="K39:S39"/>
    <mergeCell ref="T27:U31"/>
    <mergeCell ref="K40:S40"/>
    <mergeCell ref="K41:S41"/>
    <mergeCell ref="K42:S42"/>
    <mergeCell ref="Y3:Y4"/>
    <mergeCell ref="Z3:Z4"/>
    <mergeCell ref="AA5:AA7"/>
    <mergeCell ref="AA8:AA11"/>
    <mergeCell ref="AA12:AA14"/>
    <mergeCell ref="AA15:AA18"/>
    <mergeCell ref="AA20:AA21"/>
    <mergeCell ref="W44:AA56"/>
    <mergeCell ref="AF28:AF34"/>
    <mergeCell ref="AC35:AF36"/>
    <mergeCell ref="W41:AA41"/>
    <mergeCell ref="W42:AA42"/>
    <mergeCell ref="AC30:AE34"/>
    <mergeCell ref="AB2:AB43"/>
    <mergeCell ref="AC28:AE29"/>
    <mergeCell ref="W40:AA40"/>
    <mergeCell ref="W34:AA34"/>
    <mergeCell ref="W35:AA35"/>
    <mergeCell ref="W36:AA36"/>
    <mergeCell ref="W37:AA37"/>
    <mergeCell ref="W38:AA38"/>
    <mergeCell ref="W39:AA39"/>
    <mergeCell ref="W28:AA28"/>
    <mergeCell ref="W33:AA33"/>
  </mergeCells>
  <pageMargins left="0.7" right="0.7" top="0.75" bottom="0.75" header="0.3" footer="0.3"/>
  <pageSetup paperSize="9" orientation="portrait" horizontalDpi="0" verticalDpi="0"/>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C38C9-60AD-1045-8711-890A62D47E14}">
  <sheetPr>
    <tabColor rgb="FF766175"/>
  </sheetPr>
  <dimension ref="B2:AF117"/>
  <sheetViews>
    <sheetView showGridLines="0" zoomScale="47" zoomScaleNormal="130" workbookViewId="0">
      <selection activeCell="B4" sqref="B4:S10"/>
    </sheetView>
  </sheetViews>
  <sheetFormatPr baseColWidth="10" defaultColWidth="11" defaultRowHeight="16" x14ac:dyDescent="0.2"/>
  <cols>
    <col min="21" max="21" width="87.5" customWidth="1"/>
  </cols>
  <sheetData>
    <row r="2" spans="2:22" ht="17" thickBot="1" x14ac:dyDescent="0.25"/>
    <row r="3" spans="2:22" ht="17" thickBot="1" x14ac:dyDescent="0.25">
      <c r="B3" s="669" t="s">
        <v>112</v>
      </c>
      <c r="C3" s="670"/>
      <c r="D3" s="670"/>
      <c r="E3" s="670"/>
      <c r="F3" s="670"/>
      <c r="G3" s="671"/>
    </row>
    <row r="4" spans="2:22" ht="16" customHeight="1" thickBot="1" x14ac:dyDescent="0.25">
      <c r="B4" s="660"/>
      <c r="C4" s="661"/>
      <c r="D4" s="661"/>
      <c r="E4" s="661"/>
      <c r="F4" s="661"/>
      <c r="G4" s="661"/>
      <c r="H4" s="661"/>
      <c r="I4" s="661"/>
      <c r="J4" s="661"/>
      <c r="K4" s="661"/>
      <c r="L4" s="661"/>
      <c r="M4" s="661"/>
      <c r="N4" s="661"/>
      <c r="O4" s="661"/>
      <c r="P4" s="661"/>
      <c r="Q4" s="661"/>
      <c r="R4" s="661"/>
      <c r="S4" s="662"/>
    </row>
    <row r="5" spans="2:22" ht="17" thickBot="1" x14ac:dyDescent="0.25">
      <c r="B5" s="663"/>
      <c r="C5" s="664"/>
      <c r="D5" s="664"/>
      <c r="E5" s="664"/>
      <c r="F5" s="664"/>
      <c r="G5" s="664"/>
      <c r="H5" s="664"/>
      <c r="I5" s="664"/>
      <c r="J5" s="664"/>
      <c r="K5" s="664"/>
      <c r="L5" s="664"/>
      <c r="M5" s="664"/>
      <c r="N5" s="664"/>
      <c r="O5" s="664"/>
      <c r="P5" s="664"/>
      <c r="Q5" s="664"/>
      <c r="R5" s="664"/>
      <c r="S5" s="665"/>
      <c r="U5" s="59" t="s">
        <v>113</v>
      </c>
    </row>
    <row r="6" spans="2:22" x14ac:dyDescent="0.2">
      <c r="B6" s="663"/>
      <c r="C6" s="664"/>
      <c r="D6" s="664"/>
      <c r="E6" s="664"/>
      <c r="F6" s="664"/>
      <c r="G6" s="664"/>
      <c r="H6" s="664"/>
      <c r="I6" s="664"/>
      <c r="J6" s="664"/>
      <c r="K6" s="664"/>
      <c r="L6" s="664"/>
      <c r="M6" s="664"/>
      <c r="N6" s="664"/>
      <c r="O6" s="664"/>
      <c r="P6" s="664"/>
      <c r="Q6" s="664"/>
      <c r="R6" s="664"/>
      <c r="S6" s="665"/>
      <c r="U6" s="25"/>
      <c r="V6" s="657" t="s">
        <v>24</v>
      </c>
    </row>
    <row r="7" spans="2:22" x14ac:dyDescent="0.2">
      <c r="B7" s="663"/>
      <c r="C7" s="664"/>
      <c r="D7" s="664"/>
      <c r="E7" s="664"/>
      <c r="F7" s="664"/>
      <c r="G7" s="664"/>
      <c r="H7" s="664"/>
      <c r="I7" s="664"/>
      <c r="J7" s="664"/>
      <c r="K7" s="664"/>
      <c r="L7" s="664"/>
      <c r="M7" s="664"/>
      <c r="N7" s="664"/>
      <c r="O7" s="664"/>
      <c r="P7" s="664"/>
      <c r="Q7" s="664"/>
      <c r="R7" s="664"/>
      <c r="S7" s="665"/>
      <c r="U7" s="25"/>
      <c r="V7" s="658"/>
    </row>
    <row r="8" spans="2:22" ht="17" thickBot="1" x14ac:dyDescent="0.25">
      <c r="B8" s="663"/>
      <c r="C8" s="664"/>
      <c r="D8" s="664"/>
      <c r="E8" s="664"/>
      <c r="F8" s="664"/>
      <c r="G8" s="664"/>
      <c r="H8" s="664"/>
      <c r="I8" s="664"/>
      <c r="J8" s="664"/>
      <c r="K8" s="664"/>
      <c r="L8" s="664"/>
      <c r="M8" s="664"/>
      <c r="N8" s="664"/>
      <c r="O8" s="664"/>
      <c r="P8" s="664"/>
      <c r="Q8" s="664"/>
      <c r="R8" s="664"/>
      <c r="S8" s="665"/>
      <c r="U8" s="25"/>
      <c r="V8" s="659"/>
    </row>
    <row r="9" spans="2:22" x14ac:dyDescent="0.2">
      <c r="B9" s="663"/>
      <c r="C9" s="664"/>
      <c r="D9" s="664"/>
      <c r="E9" s="664"/>
      <c r="F9" s="664"/>
      <c r="G9" s="664"/>
      <c r="H9" s="664"/>
      <c r="I9" s="664"/>
      <c r="J9" s="664"/>
      <c r="K9" s="664"/>
      <c r="L9" s="664"/>
      <c r="M9" s="664"/>
      <c r="N9" s="664"/>
      <c r="O9" s="664"/>
      <c r="P9" s="664"/>
      <c r="Q9" s="664"/>
      <c r="R9" s="664"/>
      <c r="S9" s="665"/>
      <c r="U9" s="25"/>
      <c r="V9" s="657" t="s">
        <v>28</v>
      </c>
    </row>
    <row r="10" spans="2:22" ht="17" thickBot="1" x14ac:dyDescent="0.25">
      <c r="B10" s="666"/>
      <c r="C10" s="667"/>
      <c r="D10" s="667"/>
      <c r="E10" s="667"/>
      <c r="F10" s="667"/>
      <c r="G10" s="667"/>
      <c r="H10" s="667"/>
      <c r="I10" s="667"/>
      <c r="J10" s="667"/>
      <c r="K10" s="667"/>
      <c r="L10" s="667"/>
      <c r="M10" s="667"/>
      <c r="N10" s="667"/>
      <c r="O10" s="667"/>
      <c r="P10" s="667"/>
      <c r="Q10" s="667"/>
      <c r="R10" s="667"/>
      <c r="S10" s="668"/>
      <c r="U10" s="25"/>
      <c r="V10" s="658"/>
    </row>
    <row r="11" spans="2:22" ht="17" thickBot="1" x14ac:dyDescent="0.25">
      <c r="U11" s="25"/>
      <c r="V11" s="658"/>
    </row>
    <row r="12" spans="2:22" ht="17" thickBot="1" x14ac:dyDescent="0.25">
      <c r="B12" s="672" t="s">
        <v>136</v>
      </c>
      <c r="C12" s="673"/>
      <c r="D12" s="673"/>
      <c r="E12" s="673"/>
      <c r="F12" s="673"/>
      <c r="G12" s="674"/>
      <c r="M12" s="675" t="s">
        <v>137</v>
      </c>
      <c r="N12" s="676"/>
      <c r="O12" s="676"/>
      <c r="P12" s="676"/>
      <c r="Q12" s="677"/>
      <c r="U12" s="25"/>
      <c r="V12" s="658"/>
    </row>
    <row r="13" spans="2:22" x14ac:dyDescent="0.2">
      <c r="B13" s="660"/>
      <c r="C13" s="661"/>
      <c r="D13" s="661"/>
      <c r="E13" s="661"/>
      <c r="F13" s="661"/>
      <c r="G13" s="661"/>
      <c r="H13" s="661"/>
      <c r="I13" s="661"/>
      <c r="J13" s="661"/>
      <c r="K13" s="662"/>
      <c r="M13" s="660"/>
      <c r="N13" s="661"/>
      <c r="O13" s="661"/>
      <c r="P13" s="661"/>
      <c r="Q13" s="661"/>
      <c r="R13" s="661"/>
      <c r="S13" s="662"/>
      <c r="U13" s="25"/>
      <c r="V13" s="658"/>
    </row>
    <row r="14" spans="2:22" x14ac:dyDescent="0.2">
      <c r="B14" s="663"/>
      <c r="C14" s="664"/>
      <c r="D14" s="664"/>
      <c r="E14" s="664"/>
      <c r="F14" s="664"/>
      <c r="G14" s="664"/>
      <c r="H14" s="664"/>
      <c r="I14" s="664"/>
      <c r="J14" s="664"/>
      <c r="K14" s="665"/>
      <c r="M14" s="663"/>
      <c r="N14" s="664"/>
      <c r="O14" s="664"/>
      <c r="P14" s="664"/>
      <c r="Q14" s="664"/>
      <c r="R14" s="664"/>
      <c r="S14" s="665"/>
      <c r="U14" s="25"/>
      <c r="V14" s="658"/>
    </row>
    <row r="15" spans="2:22" ht="17" thickBot="1" x14ac:dyDescent="0.25">
      <c r="B15" s="663"/>
      <c r="C15" s="664"/>
      <c r="D15" s="664"/>
      <c r="E15" s="664"/>
      <c r="F15" s="664"/>
      <c r="G15" s="664"/>
      <c r="H15" s="664"/>
      <c r="I15" s="664"/>
      <c r="J15" s="664"/>
      <c r="K15" s="665"/>
      <c r="M15" s="663"/>
      <c r="N15" s="664"/>
      <c r="O15" s="664"/>
      <c r="P15" s="664"/>
      <c r="Q15" s="664"/>
      <c r="R15" s="664"/>
      <c r="S15" s="665"/>
      <c r="U15" s="25"/>
      <c r="V15" s="659"/>
    </row>
    <row r="16" spans="2:22" x14ac:dyDescent="0.2">
      <c r="B16" s="663"/>
      <c r="C16" s="664"/>
      <c r="D16" s="664"/>
      <c r="E16" s="664"/>
      <c r="F16" s="664"/>
      <c r="G16" s="664"/>
      <c r="H16" s="664"/>
      <c r="I16" s="664"/>
      <c r="J16" s="664"/>
      <c r="K16" s="665"/>
      <c r="M16" s="663"/>
      <c r="N16" s="664"/>
      <c r="O16" s="664"/>
      <c r="P16" s="664"/>
      <c r="Q16" s="664"/>
      <c r="R16" s="664"/>
      <c r="S16" s="665"/>
      <c r="U16" s="25"/>
      <c r="V16" s="657" t="s">
        <v>31</v>
      </c>
    </row>
    <row r="17" spans="2:32" x14ac:dyDescent="0.2">
      <c r="B17" s="663"/>
      <c r="C17" s="664"/>
      <c r="D17" s="664"/>
      <c r="E17" s="664"/>
      <c r="F17" s="664"/>
      <c r="G17" s="664"/>
      <c r="H17" s="664"/>
      <c r="I17" s="664"/>
      <c r="J17" s="664"/>
      <c r="K17" s="665"/>
      <c r="M17" s="663"/>
      <c r="N17" s="664"/>
      <c r="O17" s="664"/>
      <c r="P17" s="664"/>
      <c r="Q17" s="664"/>
      <c r="R17" s="664"/>
      <c r="S17" s="665"/>
      <c r="U17" s="25"/>
      <c r="V17" s="658"/>
    </row>
    <row r="18" spans="2:32" ht="17" thickBot="1" x14ac:dyDescent="0.25">
      <c r="B18" s="663"/>
      <c r="C18" s="664"/>
      <c r="D18" s="664"/>
      <c r="E18" s="664"/>
      <c r="F18" s="664"/>
      <c r="G18" s="664"/>
      <c r="H18" s="664"/>
      <c r="I18" s="664"/>
      <c r="J18" s="664"/>
      <c r="K18" s="665"/>
      <c r="M18" s="663"/>
      <c r="N18" s="664"/>
      <c r="O18" s="664"/>
      <c r="P18" s="664"/>
      <c r="Q18" s="664"/>
      <c r="R18" s="664"/>
      <c r="S18" s="665"/>
      <c r="U18" s="26"/>
      <c r="V18" s="659"/>
    </row>
    <row r="19" spans="2:32" x14ac:dyDescent="0.2">
      <c r="B19" s="663"/>
      <c r="C19" s="664"/>
      <c r="D19" s="664"/>
      <c r="E19" s="664"/>
      <c r="F19" s="664"/>
      <c r="G19" s="664"/>
      <c r="H19" s="664"/>
      <c r="I19" s="664"/>
      <c r="J19" s="664"/>
      <c r="K19" s="665"/>
      <c r="M19" s="663"/>
      <c r="N19" s="664"/>
      <c r="O19" s="664"/>
      <c r="P19" s="664"/>
      <c r="Q19" s="664"/>
      <c r="R19" s="664"/>
      <c r="S19" s="665"/>
    </row>
    <row r="20" spans="2:32" ht="17" thickBot="1" x14ac:dyDescent="0.25">
      <c r="B20" s="666"/>
      <c r="C20" s="667"/>
      <c r="D20" s="667"/>
      <c r="E20" s="667"/>
      <c r="F20" s="667"/>
      <c r="G20" s="667"/>
      <c r="H20" s="667"/>
      <c r="I20" s="667"/>
      <c r="J20" s="667"/>
      <c r="K20" s="668"/>
      <c r="M20" s="666"/>
      <c r="N20" s="667"/>
      <c r="O20" s="667"/>
      <c r="P20" s="667"/>
      <c r="Q20" s="667"/>
      <c r="R20" s="667"/>
      <c r="S20" s="668"/>
    </row>
    <row r="21" spans="2:32" ht="17" thickBot="1" x14ac:dyDescent="0.25">
      <c r="U21" s="612"/>
      <c r="V21" s="613"/>
      <c r="W21" s="613"/>
      <c r="X21" s="613"/>
      <c r="Y21" s="613"/>
      <c r="Z21" s="613"/>
      <c r="AA21" s="613"/>
      <c r="AB21" s="613"/>
      <c r="AC21" s="613"/>
      <c r="AD21" s="613"/>
      <c r="AE21" s="613"/>
      <c r="AF21" s="614"/>
    </row>
    <row r="22" spans="2:32" ht="17" thickBot="1" x14ac:dyDescent="0.25">
      <c r="B22" s="672" t="s">
        <v>114</v>
      </c>
      <c r="C22" s="673"/>
      <c r="D22" s="673"/>
      <c r="E22" s="673"/>
      <c r="F22" s="673"/>
      <c r="G22" s="674"/>
      <c r="U22" s="615"/>
      <c r="V22" s="603"/>
      <c r="W22" s="603"/>
      <c r="X22" s="603"/>
      <c r="Y22" s="603"/>
      <c r="Z22" s="603"/>
      <c r="AA22" s="603"/>
      <c r="AB22" s="603"/>
      <c r="AC22" s="603"/>
      <c r="AD22" s="603"/>
      <c r="AE22" s="603"/>
      <c r="AF22" s="604"/>
    </row>
    <row r="23" spans="2:32" ht="17" customHeight="1" thickBot="1" x14ac:dyDescent="0.25">
      <c r="B23" s="660"/>
      <c r="C23" s="661"/>
      <c r="D23" s="661"/>
      <c r="E23" s="661"/>
      <c r="F23" s="661"/>
      <c r="G23" s="661"/>
      <c r="H23" s="661"/>
      <c r="I23" s="661"/>
      <c r="J23" s="661"/>
      <c r="K23" s="662"/>
      <c r="M23" s="678" t="s">
        <v>24</v>
      </c>
      <c r="N23" s="679"/>
      <c r="U23" s="615"/>
      <c r="V23" s="603"/>
      <c r="W23" s="603"/>
      <c r="X23" s="603"/>
      <c r="Y23" s="603"/>
      <c r="Z23" s="603"/>
      <c r="AA23" s="603"/>
      <c r="AB23" s="603"/>
      <c r="AC23" s="603"/>
      <c r="AD23" s="603"/>
      <c r="AE23" s="603"/>
      <c r="AF23" s="604"/>
    </row>
    <row r="24" spans="2:32" x14ac:dyDescent="0.2">
      <c r="B24" s="663"/>
      <c r="C24" s="664"/>
      <c r="D24" s="664"/>
      <c r="E24" s="664"/>
      <c r="F24" s="664"/>
      <c r="G24" s="664"/>
      <c r="H24" s="664"/>
      <c r="I24" s="664"/>
      <c r="J24" s="664"/>
      <c r="K24" s="665"/>
      <c r="M24" s="660" t="s">
        <v>115</v>
      </c>
      <c r="N24" s="661"/>
      <c r="O24" s="661"/>
      <c r="P24" s="661"/>
      <c r="Q24" s="661"/>
      <c r="R24" s="662"/>
      <c r="U24" s="615"/>
      <c r="V24" s="603"/>
      <c r="W24" s="603"/>
      <c r="X24" s="603"/>
      <c r="Y24" s="603"/>
      <c r="Z24" s="603"/>
      <c r="AA24" s="603"/>
      <c r="AB24" s="603"/>
      <c r="AC24" s="603"/>
      <c r="AD24" s="603"/>
      <c r="AE24" s="603"/>
      <c r="AF24" s="604"/>
    </row>
    <row r="25" spans="2:32" x14ac:dyDescent="0.2">
      <c r="B25" s="663"/>
      <c r="C25" s="664"/>
      <c r="D25" s="664"/>
      <c r="E25" s="664"/>
      <c r="F25" s="664"/>
      <c r="G25" s="664"/>
      <c r="H25" s="664"/>
      <c r="I25" s="664"/>
      <c r="J25" s="664"/>
      <c r="K25" s="665"/>
      <c r="M25" s="663"/>
      <c r="N25" s="664"/>
      <c r="O25" s="664"/>
      <c r="P25" s="664"/>
      <c r="Q25" s="664"/>
      <c r="R25" s="665"/>
      <c r="U25" s="615"/>
      <c r="V25" s="603"/>
      <c r="W25" s="603"/>
      <c r="X25" s="603"/>
      <c r="Y25" s="603"/>
      <c r="Z25" s="603"/>
      <c r="AA25" s="603"/>
      <c r="AB25" s="603"/>
      <c r="AC25" s="603"/>
      <c r="AD25" s="603"/>
      <c r="AE25" s="603"/>
      <c r="AF25" s="604"/>
    </row>
    <row r="26" spans="2:32" x14ac:dyDescent="0.2">
      <c r="B26" s="663"/>
      <c r="C26" s="664"/>
      <c r="D26" s="664"/>
      <c r="E26" s="664"/>
      <c r="F26" s="664"/>
      <c r="G26" s="664"/>
      <c r="H26" s="664"/>
      <c r="I26" s="664"/>
      <c r="J26" s="664"/>
      <c r="K26" s="665"/>
      <c r="M26" s="663"/>
      <c r="N26" s="664"/>
      <c r="O26" s="664"/>
      <c r="P26" s="664"/>
      <c r="Q26" s="664"/>
      <c r="R26" s="665"/>
      <c r="U26" s="615"/>
      <c r="V26" s="603"/>
      <c r="W26" s="603"/>
      <c r="X26" s="603"/>
      <c r="Y26" s="603"/>
      <c r="Z26" s="603"/>
      <c r="AA26" s="603"/>
      <c r="AB26" s="603"/>
      <c r="AC26" s="603"/>
      <c r="AD26" s="603"/>
      <c r="AE26" s="603"/>
      <c r="AF26" s="604"/>
    </row>
    <row r="27" spans="2:32" ht="17" thickBot="1" x14ac:dyDescent="0.25">
      <c r="B27" s="663"/>
      <c r="C27" s="664"/>
      <c r="D27" s="664"/>
      <c r="E27" s="664"/>
      <c r="F27" s="664"/>
      <c r="G27" s="664"/>
      <c r="H27" s="664"/>
      <c r="I27" s="664"/>
      <c r="J27" s="664"/>
      <c r="K27" s="665"/>
      <c r="M27" s="666"/>
      <c r="N27" s="667"/>
      <c r="O27" s="667"/>
      <c r="P27" s="667"/>
      <c r="Q27" s="667"/>
      <c r="R27" s="668"/>
      <c r="U27" s="615"/>
      <c r="V27" s="603"/>
      <c r="W27" s="603"/>
      <c r="X27" s="603"/>
      <c r="Y27" s="603"/>
      <c r="Z27" s="603"/>
      <c r="AA27" s="603"/>
      <c r="AB27" s="603"/>
      <c r="AC27" s="603"/>
      <c r="AD27" s="603"/>
      <c r="AE27" s="603"/>
      <c r="AF27" s="604"/>
    </row>
    <row r="28" spans="2:32" ht="9" customHeight="1" thickBot="1" x14ac:dyDescent="0.25">
      <c r="B28" s="663"/>
      <c r="C28" s="664"/>
      <c r="D28" s="664"/>
      <c r="E28" s="664"/>
      <c r="F28" s="664"/>
      <c r="G28" s="664"/>
      <c r="H28" s="664"/>
      <c r="I28" s="664"/>
      <c r="J28" s="664"/>
      <c r="K28" s="665"/>
      <c r="U28" s="615"/>
      <c r="V28" s="603"/>
      <c r="W28" s="603"/>
      <c r="X28" s="603"/>
      <c r="Y28" s="603"/>
      <c r="Z28" s="603"/>
      <c r="AA28" s="603"/>
      <c r="AB28" s="603"/>
      <c r="AC28" s="603"/>
      <c r="AD28" s="603"/>
      <c r="AE28" s="603"/>
      <c r="AF28" s="604"/>
    </row>
    <row r="29" spans="2:32" ht="17" thickBot="1" x14ac:dyDescent="0.25">
      <c r="B29" s="663"/>
      <c r="C29" s="664"/>
      <c r="D29" s="664"/>
      <c r="E29" s="664"/>
      <c r="F29" s="664"/>
      <c r="G29" s="664"/>
      <c r="H29" s="664"/>
      <c r="I29" s="664"/>
      <c r="J29" s="664"/>
      <c r="K29" s="665"/>
      <c r="M29" s="680" t="s">
        <v>28</v>
      </c>
      <c r="N29" s="681"/>
      <c r="U29" s="615"/>
      <c r="V29" s="603"/>
      <c r="W29" s="603"/>
      <c r="X29" s="603"/>
      <c r="Y29" s="603"/>
      <c r="Z29" s="603"/>
      <c r="AA29" s="603"/>
      <c r="AB29" s="603"/>
      <c r="AC29" s="603"/>
      <c r="AD29" s="603"/>
      <c r="AE29" s="603"/>
      <c r="AF29" s="604"/>
    </row>
    <row r="30" spans="2:32" x14ac:dyDescent="0.2">
      <c r="B30" s="663"/>
      <c r="C30" s="664"/>
      <c r="D30" s="664"/>
      <c r="E30" s="664"/>
      <c r="F30" s="664"/>
      <c r="G30" s="664"/>
      <c r="H30" s="664"/>
      <c r="I30" s="664"/>
      <c r="J30" s="664"/>
      <c r="K30" s="665"/>
      <c r="M30" s="660" t="s">
        <v>116</v>
      </c>
      <c r="N30" s="661"/>
      <c r="O30" s="661"/>
      <c r="P30" s="661"/>
      <c r="Q30" s="661"/>
      <c r="R30" s="662"/>
      <c r="U30" s="615"/>
      <c r="V30" s="603"/>
      <c r="W30" s="603"/>
      <c r="X30" s="603"/>
      <c r="Y30" s="603"/>
      <c r="Z30" s="603"/>
      <c r="AA30" s="603"/>
      <c r="AB30" s="603"/>
      <c r="AC30" s="603"/>
      <c r="AD30" s="603"/>
      <c r="AE30" s="603"/>
      <c r="AF30" s="604"/>
    </row>
    <row r="31" spans="2:32" x14ac:dyDescent="0.2">
      <c r="B31" s="663"/>
      <c r="C31" s="664"/>
      <c r="D31" s="664"/>
      <c r="E31" s="664"/>
      <c r="F31" s="664"/>
      <c r="G31" s="664"/>
      <c r="H31" s="664"/>
      <c r="I31" s="664"/>
      <c r="J31" s="664"/>
      <c r="K31" s="665"/>
      <c r="M31" s="663"/>
      <c r="N31" s="664"/>
      <c r="O31" s="664"/>
      <c r="P31" s="664"/>
      <c r="Q31" s="664"/>
      <c r="R31" s="665"/>
      <c r="U31" s="615"/>
      <c r="V31" s="603"/>
      <c r="W31" s="603"/>
      <c r="X31" s="603"/>
      <c r="Y31" s="603"/>
      <c r="Z31" s="603"/>
      <c r="AA31" s="603"/>
      <c r="AB31" s="603"/>
      <c r="AC31" s="603"/>
      <c r="AD31" s="603"/>
      <c r="AE31" s="603"/>
      <c r="AF31" s="604"/>
    </row>
    <row r="32" spans="2:32" x14ac:dyDescent="0.2">
      <c r="B32" s="663"/>
      <c r="C32" s="664"/>
      <c r="D32" s="664"/>
      <c r="E32" s="664"/>
      <c r="F32" s="664"/>
      <c r="G32" s="664"/>
      <c r="H32" s="664"/>
      <c r="I32" s="664"/>
      <c r="J32" s="664"/>
      <c r="K32" s="665"/>
      <c r="M32" s="663"/>
      <c r="N32" s="664"/>
      <c r="O32" s="664"/>
      <c r="P32" s="664"/>
      <c r="Q32" s="664"/>
      <c r="R32" s="665"/>
      <c r="U32" s="615"/>
      <c r="V32" s="603"/>
      <c r="W32" s="603"/>
      <c r="X32" s="603"/>
      <c r="Y32" s="603"/>
      <c r="Z32" s="603"/>
      <c r="AA32" s="603"/>
      <c r="AB32" s="603"/>
      <c r="AC32" s="603"/>
      <c r="AD32" s="603"/>
      <c r="AE32" s="603"/>
      <c r="AF32" s="604"/>
    </row>
    <row r="33" spans="2:32" ht="17" thickBot="1" x14ac:dyDescent="0.25">
      <c r="B33" s="663"/>
      <c r="C33" s="664"/>
      <c r="D33" s="664"/>
      <c r="E33" s="664"/>
      <c r="F33" s="664"/>
      <c r="G33" s="664"/>
      <c r="H33" s="664"/>
      <c r="I33" s="664"/>
      <c r="J33" s="664"/>
      <c r="K33" s="665"/>
      <c r="M33" s="666"/>
      <c r="N33" s="667"/>
      <c r="O33" s="667"/>
      <c r="P33" s="667"/>
      <c r="Q33" s="667"/>
      <c r="R33" s="668"/>
      <c r="U33" s="615"/>
      <c r="V33" s="603"/>
      <c r="W33" s="603"/>
      <c r="X33" s="603"/>
      <c r="Y33" s="603"/>
      <c r="Z33" s="603"/>
      <c r="AA33" s="603"/>
      <c r="AB33" s="603"/>
      <c r="AC33" s="603"/>
      <c r="AD33" s="603"/>
      <c r="AE33" s="603"/>
      <c r="AF33" s="604"/>
    </row>
    <row r="34" spans="2:32" ht="11" customHeight="1" thickBot="1" x14ac:dyDescent="0.25">
      <c r="B34" s="663"/>
      <c r="C34" s="664"/>
      <c r="D34" s="664"/>
      <c r="E34" s="664"/>
      <c r="F34" s="664"/>
      <c r="G34" s="664"/>
      <c r="H34" s="664"/>
      <c r="I34" s="664"/>
      <c r="J34" s="664"/>
      <c r="K34" s="665"/>
      <c r="U34" s="615"/>
      <c r="V34" s="603"/>
      <c r="W34" s="603"/>
      <c r="X34" s="603"/>
      <c r="Y34" s="603"/>
      <c r="Z34" s="603"/>
      <c r="AA34" s="603"/>
      <c r="AB34" s="603"/>
      <c r="AC34" s="603"/>
      <c r="AD34" s="603"/>
      <c r="AE34" s="603"/>
      <c r="AF34" s="604"/>
    </row>
    <row r="35" spans="2:32" ht="17" thickBot="1" x14ac:dyDescent="0.25">
      <c r="B35" s="663"/>
      <c r="C35" s="664"/>
      <c r="D35" s="664"/>
      <c r="E35" s="664"/>
      <c r="F35" s="664"/>
      <c r="G35" s="664"/>
      <c r="H35" s="664"/>
      <c r="I35" s="664"/>
      <c r="J35" s="664"/>
      <c r="K35" s="665"/>
      <c r="M35" s="640" t="s">
        <v>31</v>
      </c>
      <c r="N35" s="641"/>
      <c r="U35" s="615"/>
      <c r="V35" s="603"/>
      <c r="W35" s="603"/>
      <c r="X35" s="603"/>
      <c r="Y35" s="603"/>
      <c r="Z35" s="603"/>
      <c r="AA35" s="603"/>
      <c r="AB35" s="603"/>
      <c r="AC35" s="603"/>
      <c r="AD35" s="603"/>
      <c r="AE35" s="603"/>
      <c r="AF35" s="604"/>
    </row>
    <row r="36" spans="2:32" ht="16" customHeight="1" x14ac:dyDescent="0.2">
      <c r="B36" s="663"/>
      <c r="C36" s="664"/>
      <c r="D36" s="664"/>
      <c r="E36" s="664"/>
      <c r="F36" s="664"/>
      <c r="G36" s="664"/>
      <c r="H36" s="664"/>
      <c r="I36" s="664"/>
      <c r="J36" s="664"/>
      <c r="K36" s="665"/>
      <c r="M36" s="660" t="s">
        <v>117</v>
      </c>
      <c r="N36" s="661"/>
      <c r="O36" s="661"/>
      <c r="P36" s="661"/>
      <c r="Q36" s="661"/>
      <c r="R36" s="662"/>
      <c r="U36" s="615"/>
      <c r="V36" s="603"/>
      <c r="W36" s="603"/>
      <c r="X36" s="603"/>
      <c r="Y36" s="603"/>
      <c r="Z36" s="603"/>
      <c r="AA36" s="603"/>
      <c r="AB36" s="603"/>
      <c r="AC36" s="603"/>
      <c r="AD36" s="603"/>
      <c r="AE36" s="603"/>
      <c r="AF36" s="604"/>
    </row>
    <row r="37" spans="2:32" x14ac:dyDescent="0.2">
      <c r="B37" s="663"/>
      <c r="C37" s="664"/>
      <c r="D37" s="664"/>
      <c r="E37" s="664"/>
      <c r="F37" s="664"/>
      <c r="G37" s="664"/>
      <c r="H37" s="664"/>
      <c r="I37" s="664"/>
      <c r="J37" s="664"/>
      <c r="K37" s="665"/>
      <c r="M37" s="663"/>
      <c r="N37" s="664"/>
      <c r="O37" s="664"/>
      <c r="P37" s="664"/>
      <c r="Q37" s="664"/>
      <c r="R37" s="665"/>
      <c r="U37" s="615"/>
      <c r="V37" s="603"/>
      <c r="W37" s="603"/>
      <c r="X37" s="603"/>
      <c r="Y37" s="603"/>
      <c r="Z37" s="603"/>
      <c r="AA37" s="603"/>
      <c r="AB37" s="603"/>
      <c r="AC37" s="603"/>
      <c r="AD37" s="603"/>
      <c r="AE37" s="603"/>
      <c r="AF37" s="604"/>
    </row>
    <row r="38" spans="2:32" x14ac:dyDescent="0.2">
      <c r="B38" s="663"/>
      <c r="C38" s="664"/>
      <c r="D38" s="664"/>
      <c r="E38" s="664"/>
      <c r="F38" s="664"/>
      <c r="G38" s="664"/>
      <c r="H38" s="664"/>
      <c r="I38" s="664"/>
      <c r="J38" s="664"/>
      <c r="K38" s="665"/>
      <c r="M38" s="663"/>
      <c r="N38" s="664"/>
      <c r="O38" s="664"/>
      <c r="P38" s="664"/>
      <c r="Q38" s="664"/>
      <c r="R38" s="665"/>
      <c r="U38" s="615"/>
      <c r="V38" s="603"/>
      <c r="W38" s="603"/>
      <c r="X38" s="603"/>
      <c r="Y38" s="603"/>
      <c r="Z38" s="603"/>
      <c r="AA38" s="603"/>
      <c r="AB38" s="603"/>
      <c r="AC38" s="603"/>
      <c r="AD38" s="603"/>
      <c r="AE38" s="603"/>
      <c r="AF38" s="604"/>
    </row>
    <row r="39" spans="2:32" x14ac:dyDescent="0.2">
      <c r="B39" s="663"/>
      <c r="C39" s="664"/>
      <c r="D39" s="664"/>
      <c r="E39" s="664"/>
      <c r="F39" s="664"/>
      <c r="G39" s="664"/>
      <c r="H39" s="664"/>
      <c r="I39" s="664"/>
      <c r="J39" s="664"/>
      <c r="K39" s="665"/>
      <c r="M39" s="663"/>
      <c r="N39" s="664"/>
      <c r="O39" s="664"/>
      <c r="P39" s="664"/>
      <c r="Q39" s="664"/>
      <c r="R39" s="665"/>
      <c r="U39" s="615"/>
      <c r="V39" s="603"/>
      <c r="W39" s="603"/>
      <c r="X39" s="603"/>
      <c r="Y39" s="603"/>
      <c r="Z39" s="603"/>
      <c r="AA39" s="603"/>
      <c r="AB39" s="603"/>
      <c r="AC39" s="603"/>
      <c r="AD39" s="603"/>
      <c r="AE39" s="603"/>
      <c r="AF39" s="604"/>
    </row>
    <row r="40" spans="2:32" x14ac:dyDescent="0.2">
      <c r="B40" s="663"/>
      <c r="C40" s="664"/>
      <c r="D40" s="664"/>
      <c r="E40" s="664"/>
      <c r="F40" s="664"/>
      <c r="G40" s="664"/>
      <c r="H40" s="664"/>
      <c r="I40" s="664"/>
      <c r="J40" s="664"/>
      <c r="K40" s="665"/>
      <c r="M40" s="663"/>
      <c r="N40" s="664"/>
      <c r="O40" s="664"/>
      <c r="P40" s="664"/>
      <c r="Q40" s="664"/>
      <c r="R40" s="665"/>
      <c r="U40" s="615"/>
      <c r="V40" s="603"/>
      <c r="W40" s="603"/>
      <c r="X40" s="603"/>
      <c r="Y40" s="603"/>
      <c r="Z40" s="603"/>
      <c r="AA40" s="603"/>
      <c r="AB40" s="603"/>
      <c r="AC40" s="603"/>
      <c r="AD40" s="603"/>
      <c r="AE40" s="603"/>
      <c r="AF40" s="604"/>
    </row>
    <row r="41" spans="2:32" ht="17" thickBot="1" x14ac:dyDescent="0.25">
      <c r="B41" s="663"/>
      <c r="C41" s="664"/>
      <c r="D41" s="664"/>
      <c r="E41" s="664"/>
      <c r="F41" s="664"/>
      <c r="G41" s="664"/>
      <c r="H41" s="664"/>
      <c r="I41" s="664"/>
      <c r="J41" s="664"/>
      <c r="K41" s="665"/>
      <c r="M41" s="663"/>
      <c r="N41" s="664"/>
      <c r="O41" s="664"/>
      <c r="P41" s="664"/>
      <c r="Q41" s="664"/>
      <c r="R41" s="665"/>
      <c r="U41" s="616"/>
      <c r="V41" s="608"/>
      <c r="W41" s="608"/>
      <c r="X41" s="608"/>
      <c r="Y41" s="608"/>
      <c r="Z41" s="608"/>
      <c r="AA41" s="608"/>
      <c r="AB41" s="608"/>
      <c r="AC41" s="608"/>
      <c r="AD41" s="608"/>
      <c r="AE41" s="608"/>
      <c r="AF41" s="609"/>
    </row>
    <row r="42" spans="2:32" ht="17" thickBot="1" x14ac:dyDescent="0.25">
      <c r="B42" s="663"/>
      <c r="C42" s="664"/>
      <c r="D42" s="664"/>
      <c r="E42" s="664"/>
      <c r="F42" s="664"/>
      <c r="G42" s="664"/>
      <c r="H42" s="664"/>
      <c r="I42" s="664"/>
      <c r="J42" s="664"/>
      <c r="K42" s="665"/>
      <c r="M42" s="666"/>
      <c r="N42" s="667"/>
      <c r="O42" s="667"/>
      <c r="P42" s="667"/>
      <c r="Q42" s="667"/>
      <c r="R42" s="668"/>
    </row>
    <row r="43" spans="2:32" ht="17" thickBot="1" x14ac:dyDescent="0.25">
      <c r="B43" s="663"/>
      <c r="C43" s="664"/>
      <c r="D43" s="664"/>
      <c r="E43" s="664"/>
      <c r="F43" s="664"/>
      <c r="G43" s="664"/>
      <c r="H43" s="664"/>
      <c r="I43" s="664"/>
      <c r="J43" s="664"/>
      <c r="K43" s="665"/>
    </row>
    <row r="44" spans="2:32" ht="17" thickBot="1" x14ac:dyDescent="0.25">
      <c r="B44" s="663"/>
      <c r="C44" s="664"/>
      <c r="D44" s="664"/>
      <c r="E44" s="664"/>
      <c r="F44" s="664"/>
      <c r="G44" s="664"/>
      <c r="H44" s="664"/>
      <c r="I44" s="664"/>
      <c r="J44" s="664"/>
      <c r="K44" s="665"/>
      <c r="M44" s="672" t="s">
        <v>118</v>
      </c>
      <c r="N44" s="673"/>
      <c r="O44" s="673"/>
      <c r="P44" s="674"/>
    </row>
    <row r="45" spans="2:32" ht="16" customHeight="1" x14ac:dyDescent="0.2">
      <c r="B45" s="663"/>
      <c r="C45" s="664"/>
      <c r="D45" s="664"/>
      <c r="E45" s="664"/>
      <c r="F45" s="664"/>
      <c r="G45" s="664"/>
      <c r="H45" s="664"/>
      <c r="I45" s="664"/>
      <c r="J45" s="664"/>
      <c r="K45" s="665"/>
      <c r="M45" s="660"/>
      <c r="N45" s="661"/>
      <c r="O45" s="661"/>
      <c r="P45" s="661"/>
      <c r="Q45" s="661"/>
      <c r="R45" s="661"/>
      <c r="S45" s="661"/>
      <c r="T45" s="661"/>
      <c r="U45" s="661"/>
      <c r="V45" s="662"/>
    </row>
    <row r="46" spans="2:32" x14ac:dyDescent="0.2">
      <c r="B46" s="663"/>
      <c r="C46" s="664"/>
      <c r="D46" s="664"/>
      <c r="E46" s="664"/>
      <c r="F46" s="664"/>
      <c r="G46" s="664"/>
      <c r="H46" s="664"/>
      <c r="I46" s="664"/>
      <c r="J46" s="664"/>
      <c r="K46" s="665"/>
      <c r="M46" s="663"/>
      <c r="N46" s="664"/>
      <c r="O46" s="664"/>
      <c r="P46" s="664"/>
      <c r="Q46" s="664"/>
      <c r="R46" s="664"/>
      <c r="S46" s="664"/>
      <c r="T46" s="664"/>
      <c r="U46" s="664"/>
      <c r="V46" s="665"/>
    </row>
    <row r="47" spans="2:32" x14ac:dyDescent="0.2">
      <c r="B47" s="663"/>
      <c r="C47" s="664"/>
      <c r="D47" s="664"/>
      <c r="E47" s="664"/>
      <c r="F47" s="664"/>
      <c r="G47" s="664"/>
      <c r="H47" s="664"/>
      <c r="I47" s="664"/>
      <c r="J47" s="664"/>
      <c r="K47" s="665"/>
      <c r="M47" s="663"/>
      <c r="N47" s="664"/>
      <c r="O47" s="664"/>
      <c r="P47" s="664"/>
      <c r="Q47" s="664"/>
      <c r="R47" s="664"/>
      <c r="S47" s="664"/>
      <c r="T47" s="664"/>
      <c r="U47" s="664"/>
      <c r="V47" s="665"/>
    </row>
    <row r="48" spans="2:32" x14ac:dyDescent="0.2">
      <c r="B48" s="663"/>
      <c r="C48" s="664"/>
      <c r="D48" s="664"/>
      <c r="E48" s="664"/>
      <c r="F48" s="664"/>
      <c r="G48" s="664"/>
      <c r="H48" s="664"/>
      <c r="I48" s="664"/>
      <c r="J48" s="664"/>
      <c r="K48" s="665"/>
      <c r="M48" s="663"/>
      <c r="N48" s="664"/>
      <c r="O48" s="664"/>
      <c r="P48" s="664"/>
      <c r="Q48" s="664"/>
      <c r="R48" s="664"/>
      <c r="S48" s="664"/>
      <c r="T48" s="664"/>
      <c r="U48" s="664"/>
      <c r="V48" s="665"/>
    </row>
    <row r="49" spans="2:22" x14ac:dyDescent="0.2">
      <c r="B49" s="663"/>
      <c r="C49" s="664"/>
      <c r="D49" s="664"/>
      <c r="E49" s="664"/>
      <c r="F49" s="664"/>
      <c r="G49" s="664"/>
      <c r="H49" s="664"/>
      <c r="I49" s="664"/>
      <c r="J49" s="664"/>
      <c r="K49" s="665"/>
      <c r="M49" s="663"/>
      <c r="N49" s="664"/>
      <c r="O49" s="664"/>
      <c r="P49" s="664"/>
      <c r="Q49" s="664"/>
      <c r="R49" s="664"/>
      <c r="S49" s="664"/>
      <c r="T49" s="664"/>
      <c r="U49" s="664"/>
      <c r="V49" s="665"/>
    </row>
    <row r="50" spans="2:22" x14ac:dyDescent="0.2">
      <c r="B50" s="663"/>
      <c r="C50" s="664"/>
      <c r="D50" s="664"/>
      <c r="E50" s="664"/>
      <c r="F50" s="664"/>
      <c r="G50" s="664"/>
      <c r="H50" s="664"/>
      <c r="I50" s="664"/>
      <c r="J50" s="664"/>
      <c r="K50" s="665"/>
      <c r="M50" s="663"/>
      <c r="N50" s="664"/>
      <c r="O50" s="664"/>
      <c r="P50" s="664"/>
      <c r="Q50" s="664"/>
      <c r="R50" s="664"/>
      <c r="S50" s="664"/>
      <c r="T50" s="664"/>
      <c r="U50" s="664"/>
      <c r="V50" s="665"/>
    </row>
    <row r="51" spans="2:22" x14ac:dyDescent="0.2">
      <c r="B51" s="663"/>
      <c r="C51" s="664"/>
      <c r="D51" s="664"/>
      <c r="E51" s="664"/>
      <c r="F51" s="664"/>
      <c r="G51" s="664"/>
      <c r="H51" s="664"/>
      <c r="I51" s="664"/>
      <c r="J51" s="664"/>
      <c r="K51" s="665"/>
      <c r="M51" s="663"/>
      <c r="N51" s="664"/>
      <c r="O51" s="664"/>
      <c r="P51" s="664"/>
      <c r="Q51" s="664"/>
      <c r="R51" s="664"/>
      <c r="S51" s="664"/>
      <c r="T51" s="664"/>
      <c r="U51" s="664"/>
      <c r="V51" s="665"/>
    </row>
    <row r="52" spans="2:22" x14ac:dyDescent="0.2">
      <c r="B52" s="663"/>
      <c r="C52" s="664"/>
      <c r="D52" s="664"/>
      <c r="E52" s="664"/>
      <c r="F52" s="664"/>
      <c r="G52" s="664"/>
      <c r="H52" s="664"/>
      <c r="I52" s="664"/>
      <c r="J52" s="664"/>
      <c r="K52" s="665"/>
      <c r="M52" s="663"/>
      <c r="N52" s="664"/>
      <c r="O52" s="664"/>
      <c r="P52" s="664"/>
      <c r="Q52" s="664"/>
      <c r="R52" s="664"/>
      <c r="S52" s="664"/>
      <c r="T52" s="664"/>
      <c r="U52" s="664"/>
      <c r="V52" s="665"/>
    </row>
    <row r="53" spans="2:22" ht="17" thickBot="1" x14ac:dyDescent="0.25">
      <c r="B53" s="666"/>
      <c r="C53" s="667"/>
      <c r="D53" s="667"/>
      <c r="E53" s="667"/>
      <c r="F53" s="667"/>
      <c r="G53" s="667"/>
      <c r="H53" s="667"/>
      <c r="I53" s="667"/>
      <c r="J53" s="667"/>
      <c r="K53" s="668"/>
      <c r="M53" s="663"/>
      <c r="N53" s="664"/>
      <c r="O53" s="664"/>
      <c r="P53" s="664"/>
      <c r="Q53" s="664"/>
      <c r="R53" s="664"/>
      <c r="S53" s="664"/>
      <c r="T53" s="664"/>
      <c r="U53" s="664"/>
      <c r="V53" s="665"/>
    </row>
    <row r="54" spans="2:22" x14ac:dyDescent="0.2">
      <c r="B54" s="49"/>
      <c r="C54" s="49"/>
      <c r="D54" s="49"/>
      <c r="E54" s="49"/>
      <c r="F54" s="49"/>
      <c r="G54" s="49"/>
      <c r="H54" s="49"/>
      <c r="I54" s="49"/>
      <c r="J54" s="49"/>
      <c r="K54" s="49"/>
      <c r="M54" s="663"/>
      <c r="N54" s="664"/>
      <c r="O54" s="664"/>
      <c r="P54" s="664"/>
      <c r="Q54" s="664"/>
      <c r="R54" s="664"/>
      <c r="S54" s="664"/>
      <c r="T54" s="664"/>
      <c r="U54" s="664"/>
      <c r="V54" s="665"/>
    </row>
    <row r="55" spans="2:22" ht="17" thickBot="1" x14ac:dyDescent="0.25">
      <c r="B55" s="49"/>
      <c r="C55" s="49"/>
      <c r="D55" s="49"/>
      <c r="E55" s="49"/>
      <c r="F55" s="49"/>
      <c r="G55" s="49"/>
      <c r="H55" s="49"/>
      <c r="I55" s="49"/>
      <c r="J55" s="49"/>
      <c r="K55" s="49"/>
      <c r="M55" s="663"/>
      <c r="N55" s="664"/>
      <c r="O55" s="664"/>
      <c r="P55" s="664"/>
      <c r="Q55" s="664"/>
      <c r="R55" s="664"/>
      <c r="S55" s="664"/>
      <c r="T55" s="664"/>
      <c r="U55" s="664"/>
      <c r="V55" s="665"/>
    </row>
    <row r="56" spans="2:22" ht="17" thickBot="1" x14ac:dyDescent="0.25">
      <c r="B56" s="642" t="s">
        <v>119</v>
      </c>
      <c r="C56" s="643"/>
      <c r="D56" s="643"/>
      <c r="E56" s="644"/>
      <c r="F56" s="49"/>
      <c r="G56" s="49"/>
      <c r="H56" s="49"/>
      <c r="I56" s="49"/>
      <c r="J56" s="49"/>
      <c r="K56" s="49"/>
      <c r="M56" s="663"/>
      <c r="N56" s="664"/>
      <c r="O56" s="664"/>
      <c r="P56" s="664"/>
      <c r="Q56" s="664"/>
      <c r="R56" s="664"/>
      <c r="S56" s="664"/>
      <c r="T56" s="664"/>
      <c r="U56" s="664"/>
      <c r="V56" s="665"/>
    </row>
    <row r="57" spans="2:22" x14ac:dyDescent="0.2">
      <c r="B57" s="645"/>
      <c r="C57" s="646"/>
      <c r="D57" s="646"/>
      <c r="E57" s="646"/>
      <c r="F57" s="646"/>
      <c r="G57" s="646"/>
      <c r="H57" s="646"/>
      <c r="I57" s="646"/>
      <c r="J57" s="647"/>
      <c r="M57" s="663"/>
      <c r="N57" s="664"/>
      <c r="O57" s="664"/>
      <c r="P57" s="664"/>
      <c r="Q57" s="664"/>
      <c r="R57" s="664"/>
      <c r="S57" s="664"/>
      <c r="T57" s="664"/>
      <c r="U57" s="664"/>
      <c r="V57" s="665"/>
    </row>
    <row r="58" spans="2:22" x14ac:dyDescent="0.2">
      <c r="B58" s="648"/>
      <c r="C58" s="649"/>
      <c r="D58" s="649"/>
      <c r="E58" s="649"/>
      <c r="F58" s="649"/>
      <c r="G58" s="649"/>
      <c r="H58" s="649"/>
      <c r="I58" s="649"/>
      <c r="J58" s="650"/>
      <c r="M58" s="663"/>
      <c r="N58" s="664"/>
      <c r="O58" s="664"/>
      <c r="P58" s="664"/>
      <c r="Q58" s="664"/>
      <c r="R58" s="664"/>
      <c r="S58" s="664"/>
      <c r="T58" s="664"/>
      <c r="U58" s="664"/>
      <c r="V58" s="665"/>
    </row>
    <row r="59" spans="2:22" ht="17" thickBot="1" x14ac:dyDescent="0.25">
      <c r="B59" s="651"/>
      <c r="C59" s="652"/>
      <c r="D59" s="652"/>
      <c r="E59" s="652"/>
      <c r="F59" s="652"/>
      <c r="G59" s="652"/>
      <c r="H59" s="652"/>
      <c r="I59" s="652"/>
      <c r="J59" s="653"/>
      <c r="M59" s="663"/>
      <c r="N59" s="664"/>
      <c r="O59" s="664"/>
      <c r="P59" s="664"/>
      <c r="Q59" s="664"/>
      <c r="R59" s="664"/>
      <c r="S59" s="664"/>
      <c r="T59" s="664"/>
      <c r="U59" s="664"/>
      <c r="V59" s="665"/>
    </row>
    <row r="60" spans="2:22" ht="17" thickBot="1" x14ac:dyDescent="0.25">
      <c r="M60" s="663"/>
      <c r="N60" s="664"/>
      <c r="O60" s="664"/>
      <c r="P60" s="664"/>
      <c r="Q60" s="664"/>
      <c r="R60" s="664"/>
      <c r="S60" s="664"/>
      <c r="T60" s="664"/>
      <c r="U60" s="664"/>
      <c r="V60" s="665"/>
    </row>
    <row r="61" spans="2:22" ht="20" customHeight="1" thickBot="1" x14ac:dyDescent="0.25">
      <c r="B61" s="654" t="s">
        <v>120</v>
      </c>
      <c r="C61" s="655"/>
      <c r="D61" s="655"/>
      <c r="E61" s="656"/>
      <c r="M61" s="663"/>
      <c r="N61" s="664"/>
      <c r="O61" s="664"/>
      <c r="P61" s="664"/>
      <c r="Q61" s="664"/>
      <c r="R61" s="664"/>
      <c r="S61" s="664"/>
      <c r="T61" s="664"/>
      <c r="U61" s="664"/>
      <c r="V61" s="665"/>
    </row>
    <row r="62" spans="2:22" x14ac:dyDescent="0.2">
      <c r="B62" s="612"/>
      <c r="C62" s="613"/>
      <c r="D62" s="613"/>
      <c r="E62" s="613"/>
      <c r="F62" s="613"/>
      <c r="G62" s="613"/>
      <c r="H62" s="613"/>
      <c r="I62" s="613"/>
      <c r="J62" s="613"/>
      <c r="K62" s="614"/>
      <c r="M62" s="663"/>
      <c r="N62" s="664"/>
      <c r="O62" s="664"/>
      <c r="P62" s="664"/>
      <c r="Q62" s="664"/>
      <c r="R62" s="664"/>
      <c r="S62" s="664"/>
      <c r="T62" s="664"/>
      <c r="U62" s="664"/>
      <c r="V62" s="665"/>
    </row>
    <row r="63" spans="2:22" x14ac:dyDescent="0.2">
      <c r="B63" s="615"/>
      <c r="C63" s="603"/>
      <c r="D63" s="603"/>
      <c r="E63" s="603"/>
      <c r="F63" s="603"/>
      <c r="G63" s="603"/>
      <c r="H63" s="603"/>
      <c r="I63" s="603"/>
      <c r="J63" s="603"/>
      <c r="K63" s="604"/>
      <c r="M63" s="663"/>
      <c r="N63" s="664"/>
      <c r="O63" s="664"/>
      <c r="P63" s="664"/>
      <c r="Q63" s="664"/>
      <c r="R63" s="664"/>
      <c r="S63" s="664"/>
      <c r="T63" s="664"/>
      <c r="U63" s="664"/>
      <c r="V63" s="665"/>
    </row>
    <row r="64" spans="2:22" ht="17" thickBot="1" x14ac:dyDescent="0.25">
      <c r="B64" s="615"/>
      <c r="C64" s="603"/>
      <c r="D64" s="603"/>
      <c r="E64" s="603"/>
      <c r="F64" s="603"/>
      <c r="G64" s="603"/>
      <c r="H64" s="603"/>
      <c r="I64" s="603"/>
      <c r="J64" s="603"/>
      <c r="K64" s="604"/>
      <c r="M64" s="666"/>
      <c r="N64" s="667"/>
      <c r="O64" s="667"/>
      <c r="P64" s="667"/>
      <c r="Q64" s="667"/>
      <c r="R64" s="667"/>
      <c r="S64" s="667"/>
      <c r="T64" s="667"/>
      <c r="U64" s="667"/>
      <c r="V64" s="668"/>
    </row>
    <row r="65" spans="2:28" x14ac:dyDescent="0.2">
      <c r="B65" s="615"/>
      <c r="C65" s="603"/>
      <c r="D65" s="603"/>
      <c r="E65" s="603"/>
      <c r="F65" s="603"/>
      <c r="G65" s="603"/>
      <c r="H65" s="603"/>
      <c r="I65" s="603"/>
      <c r="J65" s="603"/>
      <c r="K65" s="604"/>
      <c r="M65" s="49"/>
      <c r="N65" s="49"/>
      <c r="O65" s="49"/>
      <c r="P65" s="49"/>
      <c r="Q65" s="49"/>
      <c r="R65" s="49"/>
      <c r="S65" s="49"/>
      <c r="T65" s="49"/>
      <c r="U65" s="49"/>
      <c r="V65" s="49"/>
    </row>
    <row r="66" spans="2:28" ht="17" thickBot="1" x14ac:dyDescent="0.25">
      <c r="B66" s="615"/>
      <c r="C66" s="603"/>
      <c r="D66" s="603"/>
      <c r="E66" s="603"/>
      <c r="F66" s="603"/>
      <c r="G66" s="603"/>
      <c r="H66" s="603"/>
      <c r="I66" s="603"/>
      <c r="J66" s="603"/>
      <c r="K66" s="604"/>
      <c r="M66" s="49"/>
      <c r="N66" s="49"/>
      <c r="O66" s="49"/>
      <c r="P66" s="49"/>
      <c r="Q66" s="49"/>
      <c r="R66" s="49"/>
      <c r="S66" s="49"/>
      <c r="T66" s="49"/>
      <c r="U66" s="49"/>
      <c r="V66" s="49"/>
    </row>
    <row r="67" spans="2:28" ht="17" thickBot="1" x14ac:dyDescent="0.25">
      <c r="B67" s="615"/>
      <c r="C67" s="603"/>
      <c r="D67" s="603"/>
      <c r="E67" s="603"/>
      <c r="F67" s="603"/>
      <c r="G67" s="603"/>
      <c r="H67" s="603"/>
      <c r="I67" s="603"/>
      <c r="J67" s="603"/>
      <c r="K67" s="604"/>
      <c r="M67" s="49"/>
      <c r="N67" s="569"/>
      <c r="O67" s="571"/>
      <c r="P67" s="49"/>
      <c r="Q67" s="49"/>
      <c r="R67" s="49"/>
      <c r="S67" s="49"/>
      <c r="T67" s="49"/>
      <c r="U67" s="49"/>
      <c r="V67" s="49"/>
    </row>
    <row r="68" spans="2:28" ht="17" thickBot="1" x14ac:dyDescent="0.25">
      <c r="B68" s="615"/>
      <c r="C68" s="603"/>
      <c r="D68" s="603"/>
      <c r="E68" s="603"/>
      <c r="F68" s="603"/>
      <c r="G68" s="603"/>
      <c r="H68" s="603"/>
      <c r="I68" s="603"/>
      <c r="J68" s="603"/>
      <c r="K68" s="604"/>
      <c r="M68" s="49"/>
      <c r="N68" s="145"/>
      <c r="O68" s="636"/>
      <c r="P68" s="637"/>
      <c r="Q68" s="637"/>
      <c r="R68" s="637"/>
      <c r="S68" s="637"/>
      <c r="T68" s="637"/>
      <c r="U68" s="637"/>
      <c r="V68" s="637"/>
      <c r="W68" s="637"/>
      <c r="X68" s="637"/>
      <c r="Y68" s="637"/>
      <c r="Z68" s="637"/>
      <c r="AA68" s="638"/>
    </row>
    <row r="69" spans="2:28" x14ac:dyDescent="0.2">
      <c r="B69" s="615"/>
      <c r="C69" s="603"/>
      <c r="D69" s="603"/>
      <c r="E69" s="603"/>
      <c r="F69" s="603"/>
      <c r="G69" s="603"/>
      <c r="H69" s="603"/>
      <c r="I69" s="603"/>
      <c r="J69" s="603"/>
      <c r="K69" s="604"/>
      <c r="M69" s="49"/>
      <c r="N69" s="146"/>
      <c r="O69" s="539"/>
      <c r="P69" s="598"/>
      <c r="Q69" s="598"/>
      <c r="R69" s="598"/>
      <c r="S69" s="598"/>
      <c r="T69" s="598"/>
      <c r="U69" s="598"/>
      <c r="V69" s="598"/>
      <c r="W69" s="598"/>
      <c r="X69" s="598"/>
      <c r="Y69" s="598"/>
      <c r="Z69" s="598"/>
      <c r="AA69" s="639"/>
      <c r="AB69" s="147"/>
    </row>
    <row r="70" spans="2:28" x14ac:dyDescent="0.2">
      <c r="B70" s="615"/>
      <c r="C70" s="603"/>
      <c r="D70" s="603"/>
      <c r="E70" s="603"/>
      <c r="F70" s="603"/>
      <c r="G70" s="603"/>
      <c r="H70" s="603"/>
      <c r="I70" s="603"/>
      <c r="J70" s="603"/>
      <c r="K70" s="604"/>
      <c r="M70" s="49"/>
      <c r="N70" s="148"/>
      <c r="O70" s="527"/>
      <c r="P70" s="524"/>
      <c r="Q70" s="524"/>
      <c r="R70" s="524"/>
      <c r="S70" s="524"/>
      <c r="T70" s="524"/>
      <c r="U70" s="524"/>
      <c r="V70" s="524"/>
      <c r="W70" s="524"/>
      <c r="X70" s="524"/>
      <c r="Y70" s="524"/>
      <c r="Z70" s="524"/>
      <c r="AA70" s="629"/>
      <c r="AB70" s="151"/>
    </row>
    <row r="71" spans="2:28" x14ac:dyDescent="0.2">
      <c r="B71" s="615"/>
      <c r="C71" s="603"/>
      <c r="D71" s="603"/>
      <c r="E71" s="603"/>
      <c r="F71" s="603"/>
      <c r="G71" s="603"/>
      <c r="H71" s="603"/>
      <c r="I71" s="603"/>
      <c r="J71" s="603"/>
      <c r="K71" s="604"/>
      <c r="M71" s="49"/>
      <c r="N71" s="148"/>
      <c r="O71" s="527"/>
      <c r="P71" s="524"/>
      <c r="Q71" s="524"/>
      <c r="R71" s="524"/>
      <c r="S71" s="524"/>
      <c r="T71" s="524"/>
      <c r="U71" s="524"/>
      <c r="V71" s="524"/>
      <c r="W71" s="524"/>
      <c r="X71" s="524"/>
      <c r="Y71" s="524"/>
      <c r="Z71" s="524"/>
      <c r="AA71" s="629"/>
      <c r="AB71" s="153"/>
    </row>
    <row r="72" spans="2:28" x14ac:dyDescent="0.2">
      <c r="B72" s="615"/>
      <c r="C72" s="603"/>
      <c r="D72" s="603"/>
      <c r="E72" s="603"/>
      <c r="F72" s="603"/>
      <c r="G72" s="603"/>
      <c r="H72" s="603"/>
      <c r="I72" s="603"/>
      <c r="J72" s="603"/>
      <c r="K72" s="604"/>
      <c r="M72" s="49"/>
      <c r="N72" s="148"/>
      <c r="O72" s="527"/>
      <c r="P72" s="524"/>
      <c r="Q72" s="524"/>
      <c r="R72" s="524"/>
      <c r="S72" s="524"/>
      <c r="T72" s="524"/>
      <c r="U72" s="524"/>
      <c r="V72" s="524"/>
      <c r="W72" s="524"/>
      <c r="X72" s="524"/>
      <c r="Y72" s="524"/>
      <c r="Z72" s="524"/>
      <c r="AA72" s="629"/>
      <c r="AB72" s="151"/>
    </row>
    <row r="73" spans="2:28" x14ac:dyDescent="0.2">
      <c r="B73" s="615"/>
      <c r="C73" s="603"/>
      <c r="D73" s="603"/>
      <c r="E73" s="603"/>
      <c r="F73" s="603"/>
      <c r="G73" s="603"/>
      <c r="H73" s="603"/>
      <c r="I73" s="603"/>
      <c r="J73" s="603"/>
      <c r="K73" s="604"/>
      <c r="M73" s="49"/>
      <c r="N73" s="148"/>
      <c r="O73" s="527"/>
      <c r="P73" s="524"/>
      <c r="Q73" s="524"/>
      <c r="R73" s="524"/>
      <c r="S73" s="524"/>
      <c r="T73" s="524"/>
      <c r="U73" s="524"/>
      <c r="V73" s="524"/>
      <c r="W73" s="524"/>
      <c r="X73" s="524"/>
      <c r="Y73" s="524"/>
      <c r="Z73" s="524"/>
      <c r="AA73" s="629"/>
      <c r="AB73" s="154"/>
    </row>
    <row r="74" spans="2:28" x14ac:dyDescent="0.2">
      <c r="B74" s="615"/>
      <c r="C74" s="603"/>
      <c r="D74" s="603"/>
      <c r="E74" s="603"/>
      <c r="F74" s="603"/>
      <c r="G74" s="603"/>
      <c r="H74" s="603"/>
      <c r="I74" s="603"/>
      <c r="J74" s="603"/>
      <c r="K74" s="604"/>
      <c r="M74" s="49"/>
      <c r="N74" s="148"/>
      <c r="O74" s="527"/>
      <c r="P74" s="524"/>
      <c r="Q74" s="524"/>
      <c r="R74" s="524"/>
      <c r="S74" s="524"/>
      <c r="T74" s="524"/>
      <c r="U74" s="524"/>
      <c r="V74" s="524"/>
      <c r="W74" s="524"/>
      <c r="X74" s="524"/>
      <c r="Y74" s="524"/>
      <c r="Z74" s="524"/>
      <c r="AA74" s="629"/>
      <c r="AB74" s="151"/>
    </row>
    <row r="75" spans="2:28" x14ac:dyDescent="0.2">
      <c r="B75" s="615"/>
      <c r="C75" s="603"/>
      <c r="D75" s="603"/>
      <c r="E75" s="603"/>
      <c r="F75" s="603"/>
      <c r="G75" s="603"/>
      <c r="H75" s="603"/>
      <c r="I75" s="603"/>
      <c r="J75" s="603"/>
      <c r="K75" s="604"/>
      <c r="N75" s="149"/>
      <c r="O75" s="630"/>
      <c r="P75" s="631"/>
      <c r="Q75" s="631"/>
      <c r="R75" s="631"/>
      <c r="S75" s="631"/>
      <c r="T75" s="631"/>
      <c r="U75" s="631"/>
      <c r="V75" s="631"/>
      <c r="W75" s="631"/>
      <c r="X75" s="631"/>
      <c r="Y75" s="631"/>
      <c r="Z75" s="631"/>
      <c r="AA75" s="632"/>
      <c r="AB75" s="151"/>
    </row>
    <row r="76" spans="2:28" ht="17" thickBot="1" x14ac:dyDescent="0.25">
      <c r="B76" s="615"/>
      <c r="C76" s="603"/>
      <c r="D76" s="603"/>
      <c r="E76" s="603"/>
      <c r="F76" s="603"/>
      <c r="G76" s="603"/>
      <c r="H76" s="603"/>
      <c r="I76" s="603"/>
      <c r="J76" s="603"/>
      <c r="K76" s="604"/>
      <c r="N76" s="150"/>
      <c r="O76" s="633"/>
      <c r="P76" s="634"/>
      <c r="Q76" s="634"/>
      <c r="R76" s="634"/>
      <c r="S76" s="634"/>
      <c r="T76" s="634"/>
      <c r="U76" s="634"/>
      <c r="V76" s="634"/>
      <c r="W76" s="634"/>
      <c r="X76" s="634"/>
      <c r="Y76" s="634"/>
      <c r="Z76" s="634"/>
      <c r="AA76" s="635"/>
      <c r="AB76" s="152"/>
    </row>
    <row r="77" spans="2:28" ht="17" thickBot="1" x14ac:dyDescent="0.25">
      <c r="B77" s="616"/>
      <c r="C77" s="608"/>
      <c r="D77" s="608"/>
      <c r="E77" s="608"/>
      <c r="F77" s="608"/>
      <c r="G77" s="608"/>
      <c r="H77" s="608"/>
      <c r="I77" s="608"/>
      <c r="J77" s="608"/>
      <c r="K77" s="609"/>
    </row>
    <row r="79" spans="2:28" ht="17" thickBot="1" x14ac:dyDescent="0.25"/>
    <row r="80" spans="2:28" ht="17" thickBot="1" x14ac:dyDescent="0.25">
      <c r="B80" s="654" t="s">
        <v>121</v>
      </c>
      <c r="C80" s="655"/>
      <c r="D80" s="655"/>
      <c r="E80" s="656"/>
    </row>
    <row r="81" spans="2:11" x14ac:dyDescent="0.2">
      <c r="B81" s="612"/>
      <c r="C81" s="613"/>
      <c r="D81" s="613"/>
      <c r="E81" s="613"/>
      <c r="F81" s="613"/>
      <c r="G81" s="613"/>
      <c r="H81" s="613"/>
      <c r="I81" s="613"/>
      <c r="J81" s="613"/>
      <c r="K81" s="614"/>
    </row>
    <row r="82" spans="2:11" x14ac:dyDescent="0.2">
      <c r="B82" s="615"/>
      <c r="C82" s="603"/>
      <c r="D82" s="603"/>
      <c r="E82" s="603"/>
      <c r="F82" s="603"/>
      <c r="G82" s="603"/>
      <c r="H82" s="603"/>
      <c r="I82" s="603"/>
      <c r="J82" s="603"/>
      <c r="K82" s="604"/>
    </row>
    <row r="83" spans="2:11" x14ac:dyDescent="0.2">
      <c r="B83" s="615"/>
      <c r="C83" s="603"/>
      <c r="D83" s="603"/>
      <c r="E83" s="603"/>
      <c r="F83" s="603"/>
      <c r="G83" s="603"/>
      <c r="H83" s="603"/>
      <c r="I83" s="603"/>
      <c r="J83" s="603"/>
      <c r="K83" s="604"/>
    </row>
    <row r="84" spans="2:11" x14ac:dyDescent="0.2">
      <c r="B84" s="615"/>
      <c r="C84" s="603"/>
      <c r="D84" s="603"/>
      <c r="E84" s="603"/>
      <c r="F84" s="603"/>
      <c r="G84" s="603"/>
      <c r="H84" s="603"/>
      <c r="I84" s="603"/>
      <c r="J84" s="603"/>
      <c r="K84" s="604"/>
    </row>
    <row r="85" spans="2:11" x14ac:dyDescent="0.2">
      <c r="B85" s="615"/>
      <c r="C85" s="603"/>
      <c r="D85" s="603"/>
      <c r="E85" s="603"/>
      <c r="F85" s="603"/>
      <c r="G85" s="603"/>
      <c r="H85" s="603"/>
      <c r="I85" s="603"/>
      <c r="J85" s="603"/>
      <c r="K85" s="604"/>
    </row>
    <row r="86" spans="2:11" x14ac:dyDescent="0.2">
      <c r="B86" s="615"/>
      <c r="C86" s="603"/>
      <c r="D86" s="603"/>
      <c r="E86" s="603"/>
      <c r="F86" s="603"/>
      <c r="G86" s="603"/>
      <c r="H86" s="603"/>
      <c r="I86" s="603"/>
      <c r="J86" s="603"/>
      <c r="K86" s="604"/>
    </row>
    <row r="87" spans="2:11" x14ac:dyDescent="0.2">
      <c r="B87" s="615"/>
      <c r="C87" s="603"/>
      <c r="D87" s="603"/>
      <c r="E87" s="603"/>
      <c r="F87" s="603"/>
      <c r="G87" s="603"/>
      <c r="H87" s="603"/>
      <c r="I87" s="603"/>
      <c r="J87" s="603"/>
      <c r="K87" s="604"/>
    </row>
    <row r="88" spans="2:11" x14ac:dyDescent="0.2">
      <c r="B88" s="615"/>
      <c r="C88" s="603"/>
      <c r="D88" s="603"/>
      <c r="E88" s="603"/>
      <c r="F88" s="603"/>
      <c r="G88" s="603"/>
      <c r="H88" s="603"/>
      <c r="I88" s="603"/>
      <c r="J88" s="603"/>
      <c r="K88" s="604"/>
    </row>
    <row r="89" spans="2:11" x14ac:dyDescent="0.2">
      <c r="B89" s="615"/>
      <c r="C89" s="603"/>
      <c r="D89" s="603"/>
      <c r="E89" s="603"/>
      <c r="F89" s="603"/>
      <c r="G89" s="603"/>
      <c r="H89" s="603"/>
      <c r="I89" s="603"/>
      <c r="J89" s="603"/>
      <c r="K89" s="604"/>
    </row>
    <row r="90" spans="2:11" x14ac:dyDescent="0.2">
      <c r="B90" s="615"/>
      <c r="C90" s="603"/>
      <c r="D90" s="603"/>
      <c r="E90" s="603"/>
      <c r="F90" s="603"/>
      <c r="G90" s="603"/>
      <c r="H90" s="603"/>
      <c r="I90" s="603"/>
      <c r="J90" s="603"/>
      <c r="K90" s="604"/>
    </row>
    <row r="91" spans="2:11" x14ac:dyDescent="0.2">
      <c r="B91" s="615"/>
      <c r="C91" s="603"/>
      <c r="D91" s="603"/>
      <c r="E91" s="603"/>
      <c r="F91" s="603"/>
      <c r="G91" s="603"/>
      <c r="H91" s="603"/>
      <c r="I91" s="603"/>
      <c r="J91" s="603"/>
      <c r="K91" s="604"/>
    </row>
    <row r="92" spans="2:11" x14ac:dyDescent="0.2">
      <c r="B92" s="615"/>
      <c r="C92" s="603"/>
      <c r="D92" s="603"/>
      <c r="E92" s="603"/>
      <c r="F92" s="603"/>
      <c r="G92" s="603"/>
      <c r="H92" s="603"/>
      <c r="I92" s="603"/>
      <c r="J92" s="603"/>
      <c r="K92" s="604"/>
    </row>
    <row r="93" spans="2:11" x14ac:dyDescent="0.2">
      <c r="B93" s="615"/>
      <c r="C93" s="603"/>
      <c r="D93" s="603"/>
      <c r="E93" s="603"/>
      <c r="F93" s="603"/>
      <c r="G93" s="603"/>
      <c r="H93" s="603"/>
      <c r="I93" s="603"/>
      <c r="J93" s="603"/>
      <c r="K93" s="604"/>
    </row>
    <row r="94" spans="2:11" x14ac:dyDescent="0.2">
      <c r="B94" s="615"/>
      <c r="C94" s="603"/>
      <c r="D94" s="603"/>
      <c r="E94" s="603"/>
      <c r="F94" s="603"/>
      <c r="G94" s="603"/>
      <c r="H94" s="603"/>
      <c r="I94" s="603"/>
      <c r="J94" s="603"/>
      <c r="K94" s="604"/>
    </row>
    <row r="95" spans="2:11" ht="17" thickBot="1" x14ac:dyDescent="0.25">
      <c r="B95" s="616"/>
      <c r="C95" s="608"/>
      <c r="D95" s="608"/>
      <c r="E95" s="608"/>
      <c r="F95" s="608"/>
      <c r="G95" s="608"/>
      <c r="H95" s="608"/>
      <c r="I95" s="608"/>
      <c r="J95" s="608"/>
      <c r="K95" s="609"/>
    </row>
    <row r="97" spans="2:11" ht="17" thickBot="1" x14ac:dyDescent="0.25"/>
    <row r="98" spans="2:11" ht="17" thickBot="1" x14ac:dyDescent="0.25">
      <c r="B98" s="617" t="s">
        <v>122</v>
      </c>
      <c r="C98" s="618"/>
      <c r="D98" s="618"/>
      <c r="E98" s="619"/>
      <c r="F98" s="97"/>
      <c r="G98" s="97"/>
      <c r="H98" s="97"/>
      <c r="I98" s="97"/>
      <c r="J98" s="97"/>
      <c r="K98" s="97"/>
    </row>
    <row r="99" spans="2:11" x14ac:dyDescent="0.2">
      <c r="B99" s="620"/>
      <c r="C99" s="621"/>
      <c r="D99" s="621"/>
      <c r="E99" s="621"/>
      <c r="F99" s="621"/>
      <c r="G99" s="621"/>
      <c r="H99" s="621"/>
      <c r="I99" s="621"/>
      <c r="J99" s="621"/>
      <c r="K99" s="622"/>
    </row>
    <row r="100" spans="2:11" x14ac:dyDescent="0.2">
      <c r="B100" s="623"/>
      <c r="C100" s="624"/>
      <c r="D100" s="624"/>
      <c r="E100" s="624"/>
      <c r="F100" s="624"/>
      <c r="G100" s="624"/>
      <c r="H100" s="624"/>
      <c r="I100" s="624"/>
      <c r="J100" s="624"/>
      <c r="K100" s="625"/>
    </row>
    <row r="101" spans="2:11" x14ac:dyDescent="0.2">
      <c r="B101" s="623"/>
      <c r="C101" s="624"/>
      <c r="D101" s="624"/>
      <c r="E101" s="624"/>
      <c r="F101" s="624"/>
      <c r="G101" s="624"/>
      <c r="H101" s="624"/>
      <c r="I101" s="624"/>
      <c r="J101" s="624"/>
      <c r="K101" s="625"/>
    </row>
    <row r="102" spans="2:11" x14ac:dyDescent="0.2">
      <c r="B102" s="623"/>
      <c r="C102" s="624"/>
      <c r="D102" s="624"/>
      <c r="E102" s="624"/>
      <c r="F102" s="624"/>
      <c r="G102" s="624"/>
      <c r="H102" s="624"/>
      <c r="I102" s="624"/>
      <c r="J102" s="624"/>
      <c r="K102" s="625"/>
    </row>
    <row r="103" spans="2:11" x14ac:dyDescent="0.2">
      <c r="B103" s="623"/>
      <c r="C103" s="624"/>
      <c r="D103" s="624"/>
      <c r="E103" s="624"/>
      <c r="F103" s="624"/>
      <c r="G103" s="624"/>
      <c r="H103" s="624"/>
      <c r="I103" s="624"/>
      <c r="J103" s="624"/>
      <c r="K103" s="625"/>
    </row>
    <row r="104" spans="2:11" x14ac:dyDescent="0.2">
      <c r="B104" s="623"/>
      <c r="C104" s="624"/>
      <c r="D104" s="624"/>
      <c r="E104" s="624"/>
      <c r="F104" s="624"/>
      <c r="G104" s="624"/>
      <c r="H104" s="624"/>
      <c r="I104" s="624"/>
      <c r="J104" s="624"/>
      <c r="K104" s="625"/>
    </row>
    <row r="105" spans="2:11" x14ac:dyDescent="0.2">
      <c r="B105" s="623"/>
      <c r="C105" s="624"/>
      <c r="D105" s="624"/>
      <c r="E105" s="624"/>
      <c r="F105" s="624"/>
      <c r="G105" s="624"/>
      <c r="H105" s="624"/>
      <c r="I105" s="624"/>
      <c r="J105" s="624"/>
      <c r="K105" s="625"/>
    </row>
    <row r="106" spans="2:11" x14ac:dyDescent="0.2">
      <c r="B106" s="623"/>
      <c r="C106" s="624"/>
      <c r="D106" s="624"/>
      <c r="E106" s="624"/>
      <c r="F106" s="624"/>
      <c r="G106" s="624"/>
      <c r="H106" s="624"/>
      <c r="I106" s="624"/>
      <c r="J106" s="624"/>
      <c r="K106" s="625"/>
    </row>
    <row r="107" spans="2:11" x14ac:dyDescent="0.2">
      <c r="B107" s="623"/>
      <c r="C107" s="624"/>
      <c r="D107" s="624"/>
      <c r="E107" s="624"/>
      <c r="F107" s="624"/>
      <c r="G107" s="624"/>
      <c r="H107" s="624"/>
      <c r="I107" s="624"/>
      <c r="J107" s="624"/>
      <c r="K107" s="625"/>
    </row>
    <row r="108" spans="2:11" x14ac:dyDescent="0.2">
      <c r="B108" s="623"/>
      <c r="C108" s="624"/>
      <c r="D108" s="624"/>
      <c r="E108" s="624"/>
      <c r="F108" s="624"/>
      <c r="G108" s="624"/>
      <c r="H108" s="624"/>
      <c r="I108" s="624"/>
      <c r="J108" s="624"/>
      <c r="K108" s="625"/>
    </row>
    <row r="109" spans="2:11" x14ac:dyDescent="0.2">
      <c r="B109" s="623"/>
      <c r="C109" s="624"/>
      <c r="D109" s="624"/>
      <c r="E109" s="624"/>
      <c r="F109" s="624"/>
      <c r="G109" s="624"/>
      <c r="H109" s="624"/>
      <c r="I109" s="624"/>
      <c r="J109" s="624"/>
      <c r="K109" s="625"/>
    </row>
    <row r="110" spans="2:11" x14ac:dyDescent="0.2">
      <c r="B110" s="623"/>
      <c r="C110" s="624"/>
      <c r="D110" s="624"/>
      <c r="E110" s="624"/>
      <c r="F110" s="624"/>
      <c r="G110" s="624"/>
      <c r="H110" s="624"/>
      <c r="I110" s="624"/>
      <c r="J110" s="624"/>
      <c r="K110" s="625"/>
    </row>
    <row r="111" spans="2:11" x14ac:dyDescent="0.2">
      <c r="B111" s="623"/>
      <c r="C111" s="624"/>
      <c r="D111" s="624"/>
      <c r="E111" s="624"/>
      <c r="F111" s="624"/>
      <c r="G111" s="624"/>
      <c r="H111" s="624"/>
      <c r="I111" s="624"/>
      <c r="J111" s="624"/>
      <c r="K111" s="625"/>
    </row>
    <row r="112" spans="2:11" x14ac:dyDescent="0.2">
      <c r="B112" s="623"/>
      <c r="C112" s="624"/>
      <c r="D112" s="624"/>
      <c r="E112" s="624"/>
      <c r="F112" s="624"/>
      <c r="G112" s="624"/>
      <c r="H112" s="624"/>
      <c r="I112" s="624"/>
      <c r="J112" s="624"/>
      <c r="K112" s="625"/>
    </row>
    <row r="113" spans="2:11" x14ac:dyDescent="0.2">
      <c r="B113" s="623"/>
      <c r="C113" s="624"/>
      <c r="D113" s="624"/>
      <c r="E113" s="624"/>
      <c r="F113" s="624"/>
      <c r="G113" s="624"/>
      <c r="H113" s="624"/>
      <c r="I113" s="624"/>
      <c r="J113" s="624"/>
      <c r="K113" s="625"/>
    </row>
    <row r="114" spans="2:11" x14ac:dyDescent="0.2">
      <c r="B114" s="623"/>
      <c r="C114" s="624"/>
      <c r="D114" s="624"/>
      <c r="E114" s="624"/>
      <c r="F114" s="624"/>
      <c r="G114" s="624"/>
      <c r="H114" s="624"/>
      <c r="I114" s="624"/>
      <c r="J114" s="624"/>
      <c r="K114" s="625"/>
    </row>
    <row r="115" spans="2:11" x14ac:dyDescent="0.2">
      <c r="B115" s="623"/>
      <c r="C115" s="624"/>
      <c r="D115" s="624"/>
      <c r="E115" s="624"/>
      <c r="F115" s="624"/>
      <c r="G115" s="624"/>
      <c r="H115" s="624"/>
      <c r="I115" s="624"/>
      <c r="J115" s="624"/>
      <c r="K115" s="625"/>
    </row>
    <row r="116" spans="2:11" x14ac:dyDescent="0.2">
      <c r="B116" s="623"/>
      <c r="C116" s="624"/>
      <c r="D116" s="624"/>
      <c r="E116" s="624"/>
      <c r="F116" s="624"/>
      <c r="G116" s="624"/>
      <c r="H116" s="624"/>
      <c r="I116" s="624"/>
      <c r="J116" s="624"/>
      <c r="K116" s="625"/>
    </row>
    <row r="117" spans="2:11" ht="17" thickBot="1" x14ac:dyDescent="0.25">
      <c r="B117" s="626"/>
      <c r="C117" s="627"/>
      <c r="D117" s="627"/>
      <c r="E117" s="627"/>
      <c r="F117" s="627"/>
      <c r="G117" s="627"/>
      <c r="H117" s="627"/>
      <c r="I117" s="627"/>
      <c r="J117" s="627"/>
      <c r="K117" s="628"/>
    </row>
  </sheetData>
  <mergeCells count="38">
    <mergeCell ref="V6:V8"/>
    <mergeCell ref="M36:R42"/>
    <mergeCell ref="B3:G3"/>
    <mergeCell ref="B12:G12"/>
    <mergeCell ref="B13:K20"/>
    <mergeCell ref="B23:K53"/>
    <mergeCell ref="B4:S10"/>
    <mergeCell ref="M12:Q12"/>
    <mergeCell ref="M13:S20"/>
    <mergeCell ref="M44:P44"/>
    <mergeCell ref="B22:G22"/>
    <mergeCell ref="M23:N23"/>
    <mergeCell ref="M24:R27"/>
    <mergeCell ref="M29:N29"/>
    <mergeCell ref="M30:R33"/>
    <mergeCell ref="V16:V18"/>
    <mergeCell ref="B56:E56"/>
    <mergeCell ref="B57:J59"/>
    <mergeCell ref="B61:E61"/>
    <mergeCell ref="V9:V15"/>
    <mergeCell ref="B80:E80"/>
    <mergeCell ref="M45:V64"/>
    <mergeCell ref="B81:K95"/>
    <mergeCell ref="B98:E98"/>
    <mergeCell ref="B99:K117"/>
    <mergeCell ref="B62:K77"/>
    <mergeCell ref="U21:AF41"/>
    <mergeCell ref="O73:AA73"/>
    <mergeCell ref="O74:AA74"/>
    <mergeCell ref="O75:AA75"/>
    <mergeCell ref="O76:AA76"/>
    <mergeCell ref="O68:AA68"/>
    <mergeCell ref="O69:AA69"/>
    <mergeCell ref="O70:AA70"/>
    <mergeCell ref="O71:AA71"/>
    <mergeCell ref="N67:O67"/>
    <mergeCell ref="O72:AA72"/>
    <mergeCell ref="M35:N3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A3101-D4F3-8242-9F22-38A52AE91501}">
  <dimension ref="A1:U20"/>
  <sheetViews>
    <sheetView zoomScale="65" workbookViewId="0">
      <pane ySplit="1" topLeftCell="A2" activePane="bottomLeft" state="frozen"/>
      <selection pane="bottomLeft" activeCell="L3" sqref="L3:M3"/>
    </sheetView>
  </sheetViews>
  <sheetFormatPr baseColWidth="10" defaultColWidth="10.83203125" defaultRowHeight="16" x14ac:dyDescent="0.2"/>
  <cols>
    <col min="1" max="1" width="10.83203125" style="51"/>
    <col min="2" max="2" width="39.83203125" style="49" customWidth="1"/>
    <col min="3" max="3" width="10.83203125" style="49"/>
    <col min="4" max="4" width="76" style="48" customWidth="1"/>
    <col min="5" max="5" width="4.1640625" style="49" customWidth="1"/>
    <col min="6" max="6" width="16.6640625" style="49" customWidth="1"/>
    <col min="7" max="7" width="10.83203125" style="51"/>
    <col min="8" max="8" width="65.6640625" style="49" customWidth="1"/>
    <col min="9" max="10" width="19.1640625" style="51" customWidth="1"/>
    <col min="11" max="12" width="3.83203125" style="49" customWidth="1"/>
    <col min="13" max="13" width="34.33203125" style="51" customWidth="1"/>
    <col min="14" max="14" width="4.6640625" style="49" customWidth="1"/>
    <col min="15" max="15" width="10.83203125" style="51"/>
    <col min="16" max="16" width="59.83203125" style="49" customWidth="1"/>
    <col min="17" max="17" width="10.83203125" style="49"/>
    <col min="18" max="18" width="4" style="49" customWidth="1"/>
    <col min="19" max="16384" width="10.83203125" style="49"/>
  </cols>
  <sheetData>
    <row r="1" spans="1:21" ht="16" customHeight="1" thickBot="1" x14ac:dyDescent="0.25">
      <c r="A1" s="569" t="s">
        <v>123</v>
      </c>
      <c r="B1" s="535" t="s">
        <v>51</v>
      </c>
      <c r="C1" s="536"/>
      <c r="D1" s="538"/>
      <c r="F1" s="532" t="s">
        <v>124</v>
      </c>
      <c r="G1" s="533"/>
      <c r="H1" s="533"/>
      <c r="I1" s="570"/>
      <c r="J1" s="571"/>
      <c r="L1" s="532" t="s">
        <v>125</v>
      </c>
      <c r="M1" s="534"/>
      <c r="O1" s="535" t="s">
        <v>52</v>
      </c>
      <c r="P1" s="536"/>
      <c r="Q1" s="538"/>
      <c r="R1" s="540"/>
    </row>
    <row r="2" spans="1:21" s="60" customFormat="1" ht="17" x14ac:dyDescent="0.2">
      <c r="A2" s="685"/>
      <c r="B2" s="75" t="s">
        <v>60</v>
      </c>
      <c r="C2" s="74" t="s">
        <v>56</v>
      </c>
      <c r="D2" s="76" t="s">
        <v>107</v>
      </c>
      <c r="F2" s="71" t="s">
        <v>55</v>
      </c>
      <c r="G2" s="72" t="s">
        <v>56</v>
      </c>
      <c r="H2" s="73" t="s">
        <v>57</v>
      </c>
      <c r="I2" s="74" t="s">
        <v>59</v>
      </c>
      <c r="J2" s="74" t="s">
        <v>126</v>
      </c>
      <c r="L2" s="589" t="s">
        <v>127</v>
      </c>
      <c r="M2" s="591"/>
      <c r="O2" s="75" t="s">
        <v>56</v>
      </c>
      <c r="P2" s="74" t="s">
        <v>57</v>
      </c>
      <c r="Q2" s="76" t="s">
        <v>66</v>
      </c>
      <c r="R2" s="540"/>
    </row>
    <row r="3" spans="1:21" ht="119" customHeight="1" x14ac:dyDescent="0.2">
      <c r="A3" s="27" t="s">
        <v>78</v>
      </c>
      <c r="B3" s="27" t="s">
        <v>26</v>
      </c>
      <c r="C3" s="27" t="s">
        <v>75</v>
      </c>
      <c r="D3" s="64" t="s">
        <v>76</v>
      </c>
      <c r="F3" s="70" t="s">
        <v>79</v>
      </c>
      <c r="G3" s="27" t="s">
        <v>71</v>
      </c>
      <c r="H3" s="53" t="s">
        <v>128</v>
      </c>
      <c r="I3" s="27" t="s">
        <v>80</v>
      </c>
      <c r="J3" s="27" t="s">
        <v>69</v>
      </c>
      <c r="L3" s="525" t="s">
        <v>77</v>
      </c>
      <c r="M3" s="525"/>
      <c r="O3" s="27">
        <v>26.242000000000001</v>
      </c>
      <c r="P3" s="53" t="s">
        <v>81</v>
      </c>
      <c r="Q3" s="53" t="s">
        <v>70</v>
      </c>
      <c r="R3" s="540"/>
    </row>
    <row r="4" spans="1:21" ht="106" customHeight="1" x14ac:dyDescent="0.2">
      <c r="A4" s="27" t="s">
        <v>78</v>
      </c>
      <c r="B4" s="27" t="s">
        <v>26</v>
      </c>
      <c r="C4" s="27" t="s">
        <v>84</v>
      </c>
      <c r="D4" s="64" t="s">
        <v>85</v>
      </c>
      <c r="F4" s="70" t="s">
        <v>79</v>
      </c>
      <c r="G4" s="27" t="s">
        <v>71</v>
      </c>
      <c r="H4" s="53" t="s">
        <v>82</v>
      </c>
      <c r="I4" s="27" t="s">
        <v>83</v>
      </c>
      <c r="J4" s="27" t="s">
        <v>69</v>
      </c>
      <c r="L4" s="682" t="s">
        <v>77</v>
      </c>
      <c r="M4" s="683"/>
      <c r="O4" s="27"/>
      <c r="P4" s="27" t="s">
        <v>129</v>
      </c>
      <c r="Q4" s="53"/>
      <c r="T4" s="49" t="s">
        <v>130</v>
      </c>
      <c r="U4" s="49" t="s">
        <v>131</v>
      </c>
    </row>
    <row r="5" spans="1:21" ht="102" x14ac:dyDescent="0.2">
      <c r="A5" s="27"/>
      <c r="B5" s="27" t="s">
        <v>26</v>
      </c>
      <c r="C5" s="27"/>
      <c r="D5" s="64"/>
      <c r="F5" s="70" t="s">
        <v>79</v>
      </c>
      <c r="G5" s="27" t="s">
        <v>71</v>
      </c>
      <c r="H5" s="53" t="s">
        <v>86</v>
      </c>
      <c r="I5" s="27" t="s">
        <v>83</v>
      </c>
      <c r="J5" s="27" t="s">
        <v>69</v>
      </c>
      <c r="L5" s="682" t="s">
        <v>77</v>
      </c>
      <c r="M5" s="683"/>
      <c r="O5" s="27"/>
      <c r="P5" s="53"/>
      <c r="Q5" s="53"/>
    </row>
    <row r="6" spans="1:21" ht="102" x14ac:dyDescent="0.2">
      <c r="A6" s="27"/>
      <c r="B6" s="27" t="s">
        <v>26</v>
      </c>
      <c r="C6" s="27"/>
      <c r="D6" s="64"/>
      <c r="F6" s="70" t="s">
        <v>79</v>
      </c>
      <c r="G6" s="27" t="s">
        <v>71</v>
      </c>
      <c r="H6" s="53" t="s">
        <v>87</v>
      </c>
      <c r="I6" s="27" t="s">
        <v>13</v>
      </c>
      <c r="J6" s="27" t="s">
        <v>77</v>
      </c>
      <c r="L6" s="525" t="s">
        <v>77</v>
      </c>
      <c r="M6" s="525"/>
      <c r="O6" s="27"/>
      <c r="P6" s="53"/>
      <c r="Q6" s="53"/>
    </row>
    <row r="7" spans="1:21" ht="105" customHeight="1" x14ac:dyDescent="0.2">
      <c r="A7" s="27"/>
      <c r="B7" s="27" t="s">
        <v>26</v>
      </c>
      <c r="C7" s="27" t="s">
        <v>90</v>
      </c>
      <c r="D7" s="64" t="s">
        <v>91</v>
      </c>
      <c r="F7" s="70" t="s">
        <v>79</v>
      </c>
      <c r="G7" s="27" t="s">
        <v>71</v>
      </c>
      <c r="H7" s="53" t="s">
        <v>88</v>
      </c>
      <c r="I7" s="27" t="s">
        <v>89</v>
      </c>
      <c r="J7" s="27" t="s">
        <v>69</v>
      </c>
      <c r="L7" s="682" t="s">
        <v>77</v>
      </c>
      <c r="M7" s="683"/>
      <c r="O7" s="27"/>
      <c r="P7" s="53"/>
      <c r="Q7" s="53"/>
    </row>
    <row r="8" spans="1:21" ht="102" x14ac:dyDescent="0.2">
      <c r="A8" s="27"/>
      <c r="B8" s="27" t="s">
        <v>26</v>
      </c>
      <c r="C8" s="27"/>
      <c r="D8" s="64"/>
      <c r="F8" s="70" t="s">
        <v>79</v>
      </c>
      <c r="G8" s="27" t="s">
        <v>71</v>
      </c>
      <c r="H8" s="53" t="s">
        <v>92</v>
      </c>
      <c r="I8" s="27" t="s">
        <v>74</v>
      </c>
      <c r="J8" s="27" t="s">
        <v>69</v>
      </c>
      <c r="L8" s="525" t="s">
        <v>77</v>
      </c>
      <c r="M8" s="525"/>
      <c r="O8" s="27"/>
      <c r="P8" s="53"/>
      <c r="Q8" s="53"/>
    </row>
    <row r="9" spans="1:21" ht="102" x14ac:dyDescent="0.2">
      <c r="A9" s="27"/>
      <c r="B9" s="27" t="s">
        <v>26</v>
      </c>
      <c r="C9" s="27"/>
      <c r="D9" s="64"/>
      <c r="F9" s="70" t="s">
        <v>79</v>
      </c>
      <c r="G9" s="27" t="s">
        <v>73</v>
      </c>
      <c r="H9" s="53" t="s">
        <v>93</v>
      </c>
      <c r="I9" s="27" t="s">
        <v>74</v>
      </c>
      <c r="J9" s="27" t="s">
        <v>69</v>
      </c>
      <c r="L9" s="525" t="s">
        <v>77</v>
      </c>
      <c r="M9" s="525"/>
      <c r="O9" s="27"/>
      <c r="P9" s="53"/>
      <c r="Q9" s="53"/>
    </row>
    <row r="10" spans="1:21" ht="102" x14ac:dyDescent="0.2">
      <c r="A10" s="27" t="s">
        <v>78</v>
      </c>
      <c r="B10" s="27" t="s">
        <v>26</v>
      </c>
      <c r="C10" s="27"/>
      <c r="D10" s="64"/>
      <c r="F10" s="70" t="s">
        <v>79</v>
      </c>
      <c r="G10" s="27" t="s">
        <v>73</v>
      </c>
      <c r="H10" s="53" t="s">
        <v>94</v>
      </c>
      <c r="I10" s="27" t="s">
        <v>13</v>
      </c>
      <c r="J10" s="27" t="s">
        <v>72</v>
      </c>
      <c r="L10" s="525" t="s">
        <v>77</v>
      </c>
      <c r="M10" s="525"/>
      <c r="O10" s="27"/>
      <c r="P10" s="53"/>
      <c r="Q10" s="53"/>
    </row>
    <row r="11" spans="1:21" ht="102" x14ac:dyDescent="0.2">
      <c r="A11" s="27" t="s">
        <v>78</v>
      </c>
      <c r="B11" s="27" t="s">
        <v>26</v>
      </c>
      <c r="C11" s="27" t="s">
        <v>96</v>
      </c>
      <c r="D11" s="64" t="s">
        <v>97</v>
      </c>
      <c r="F11" s="70" t="s">
        <v>79</v>
      </c>
      <c r="G11" s="27" t="s">
        <v>73</v>
      </c>
      <c r="H11" s="53" t="s">
        <v>95</v>
      </c>
      <c r="I11" s="27" t="s">
        <v>132</v>
      </c>
      <c r="J11" s="27" t="s">
        <v>133</v>
      </c>
      <c r="L11" s="525" t="s">
        <v>77</v>
      </c>
      <c r="M11" s="525"/>
      <c r="O11" s="27"/>
      <c r="P11" s="53"/>
      <c r="Q11" s="53"/>
    </row>
    <row r="12" spans="1:21" ht="102" x14ac:dyDescent="0.2">
      <c r="A12" s="27" t="s">
        <v>78</v>
      </c>
      <c r="B12" s="27" t="s">
        <v>26</v>
      </c>
      <c r="C12" s="27" t="s">
        <v>96</v>
      </c>
      <c r="D12" s="64" t="s">
        <v>97</v>
      </c>
      <c r="F12" s="70" t="s">
        <v>79</v>
      </c>
      <c r="G12" s="27" t="s">
        <v>73</v>
      </c>
      <c r="H12" s="53" t="s">
        <v>98</v>
      </c>
      <c r="I12" s="27" t="s">
        <v>99</v>
      </c>
      <c r="J12" s="27" t="s">
        <v>69</v>
      </c>
      <c r="L12" s="682" t="s">
        <v>77</v>
      </c>
      <c r="M12" s="683"/>
      <c r="O12" s="27"/>
      <c r="P12" s="53"/>
      <c r="Q12" s="53"/>
    </row>
    <row r="13" spans="1:21" x14ac:dyDescent="0.2">
      <c r="F13" s="684"/>
      <c r="G13" s="684"/>
      <c r="H13" s="684"/>
      <c r="I13" s="684"/>
      <c r="J13" s="684"/>
      <c r="L13" s="610"/>
      <c r="M13" s="610"/>
      <c r="O13" s="58"/>
      <c r="P13" s="77"/>
      <c r="Q13" s="77"/>
    </row>
    <row r="14" spans="1:21" x14ac:dyDescent="0.2">
      <c r="F14" s="62"/>
      <c r="L14" s="603"/>
      <c r="M14" s="603"/>
    </row>
    <row r="15" spans="1:21" x14ac:dyDescent="0.2">
      <c r="L15" s="603"/>
      <c r="M15" s="603"/>
    </row>
    <row r="16" spans="1:21" x14ac:dyDescent="0.2">
      <c r="L16" s="603"/>
      <c r="M16" s="603"/>
    </row>
    <row r="17" spans="12:13" x14ac:dyDescent="0.2">
      <c r="L17" s="603"/>
      <c r="M17" s="603"/>
    </row>
    <row r="18" spans="12:13" x14ac:dyDescent="0.2">
      <c r="L18" s="603"/>
      <c r="M18" s="603"/>
    </row>
    <row r="19" spans="12:13" x14ac:dyDescent="0.2">
      <c r="L19" s="603"/>
      <c r="M19" s="603"/>
    </row>
    <row r="20" spans="12:13" x14ac:dyDescent="0.2">
      <c r="L20" s="603"/>
      <c r="M20" s="603"/>
    </row>
  </sheetData>
  <mergeCells count="26">
    <mergeCell ref="R1:R3"/>
    <mergeCell ref="F13:J13"/>
    <mergeCell ref="B1:D1"/>
    <mergeCell ref="O1:Q1"/>
    <mergeCell ref="A1:A2"/>
    <mergeCell ref="L1:M1"/>
    <mergeCell ref="L2:M2"/>
    <mergeCell ref="L4:M4"/>
    <mergeCell ref="L5:M5"/>
    <mergeCell ref="L6:M6"/>
    <mergeCell ref="L7:M7"/>
    <mergeCell ref="L19:M19"/>
    <mergeCell ref="L20:M20"/>
    <mergeCell ref="F1:J1"/>
    <mergeCell ref="L13:M13"/>
    <mergeCell ref="L14:M14"/>
    <mergeCell ref="L15:M15"/>
    <mergeCell ref="L16:M16"/>
    <mergeCell ref="L17:M17"/>
    <mergeCell ref="L18:M18"/>
    <mergeCell ref="L8:M8"/>
    <mergeCell ref="L9:M9"/>
    <mergeCell ref="L10:M10"/>
    <mergeCell ref="L11:M11"/>
    <mergeCell ref="L12:M12"/>
    <mergeCell ref="L3:M3"/>
  </mergeCells>
  <phoneticPr fontId="11" type="noConversion"/>
  <conditionalFormatting sqref="Q3:Q298">
    <cfRule type="containsText" dxfId="1" priority="1" operator="containsText" text="Supported">
      <formula>NOT(ISERROR(SEARCH("Supported",Q3)))</formula>
    </cfRule>
    <cfRule type="containsText" dxfId="0" priority="2" operator="containsText" text="Noted">
      <formula>NOT(ISERROR(SEARCH("Noted",Q3)))</formula>
    </cfRule>
  </conditionalFormatting>
  <dataValidations count="2">
    <dataValidation type="list" allowBlank="1" showInputMessage="1" showErrorMessage="1" sqref="Q3 Q4:Q298" xr:uid="{2ED790DB-53B5-6945-BD37-73422AB6369B}">
      <formula1>"Supported, Noted"</formula1>
    </dataValidation>
    <dataValidation type="list" allowBlank="1" showInputMessage="1" showErrorMessage="1" sqref="A3:A298" xr:uid="{29A92554-7059-FA41-BAD9-E7DA7E68AE0B}">
      <formula1>"1 (2010), 2 (2015), 3 (2020)"</formula1>
    </dataValidation>
  </dataValidations>
  <hyperlinks>
    <hyperlink ref="F3" r:id="rId1" display="https://uprdoc.ohchr.org/uprweb/downloadfile.aspx?filename=7994&amp;file=EnglishTranslation" xr:uid="{2DBE6C21-CD23-0E4C-93C6-6AE1C9BA2D2A}"/>
    <hyperlink ref="L3:M3" location="Blueprints!C52" display="Yes" xr:uid="{E7A8ADD5-84F2-4948-979F-EFFB078CDA36}"/>
    <hyperlink ref="L4:M4" location="Blueprints!C52" display="Yes" xr:uid="{959008F4-9012-804D-9394-6E6FE7134F43}"/>
    <hyperlink ref="L5:M5" location="Blueprints!C52" display="Yes" xr:uid="{742F1BFD-EDDD-0B41-83C6-72B48568A1E0}"/>
    <hyperlink ref="L6:M6" location="Blueprints!C54" display="Yes" xr:uid="{97C7E1EC-B761-5641-8225-58EDDD02E92E}"/>
    <hyperlink ref="L8:M8" location="Blueprints!C55" display="Yes" xr:uid="{1D5843C1-0DCE-DE40-8924-72FCC3EB0BD9}"/>
    <hyperlink ref="L11:M11" location="Blueprints!C69" display="Yes" xr:uid="{136C25D1-57DD-B64D-B039-9F0F22872520}"/>
    <hyperlink ref="L10:M10" location="Blueprints!C52" display="Yes" xr:uid="{D15797D5-FD0E-D244-B626-A5DC26EDFC01}"/>
    <hyperlink ref="L9:M9" location="Blueprints!C57" display="Yes" xr:uid="{627E36F0-C3C2-6541-A443-97912D363F68}"/>
    <hyperlink ref="L12:M12" location="Blueprints!C69" display="Yes" xr:uid="{2075D207-1840-3D49-87DD-7C380B1ACCD8}"/>
    <hyperlink ref="L7:M7" location="Blueprints!C54" display="Yes" xr:uid="{26B42EF6-0B10-F74A-AF8A-ADE5FDC15321}"/>
  </hyperlinks>
  <pageMargins left="0.7" right="0.7" top="0.75" bottom="0.75" header="0.3" footer="0.3"/>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4B9A20A-0504-5244-BFFD-5008B8CFA9E5}">
          <x14:formula1>
            <xm:f>Notes!$U$16:$U$18</xm:f>
          </x14:formula1>
          <xm:sqref>B13:B299</xm:sqref>
        </x14:dataValidation>
        <x14:dataValidation type="list" allowBlank="1" showInputMessage="1" showErrorMessage="1" xr:uid="{00F22EB5-ED40-D543-9E8A-2606CB9B5A6A}">
          <x14:formula1>
            <xm:f>Notes!$U$6:$U$18</xm:f>
          </x14:formula1>
          <xm:sqref>B3 B4:B12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2AB63-1533-ED47-BFE8-CC47736D460F}">
  <sheetPr>
    <tabColor rgb="FFFF7E79"/>
  </sheetPr>
  <dimension ref="A2:J52"/>
  <sheetViews>
    <sheetView showGridLines="0" zoomScale="67" workbookViewId="0">
      <selection activeCell="J8" sqref="J8"/>
    </sheetView>
  </sheetViews>
  <sheetFormatPr baseColWidth="10" defaultColWidth="11" defaultRowHeight="16" x14ac:dyDescent="0.2"/>
  <cols>
    <col min="1" max="1" width="14.33203125" customWidth="1"/>
    <col min="2" max="2" width="26.33203125" customWidth="1"/>
    <col min="3" max="3" width="10.83203125" customWidth="1"/>
    <col min="5" max="5" width="23.83203125" customWidth="1"/>
    <col min="6" max="6" width="19.83203125" customWidth="1"/>
    <col min="8" max="8" width="25.1640625" customWidth="1"/>
    <col min="9" max="9" width="24.33203125" customWidth="1"/>
    <col min="10" max="10" width="25.1640625" customWidth="1"/>
  </cols>
  <sheetData>
    <row r="2" spans="1:10" ht="17" thickBot="1" x14ac:dyDescent="0.25"/>
    <row r="3" spans="1:10" x14ac:dyDescent="0.2">
      <c r="A3" s="187"/>
      <c r="B3" s="502" t="s">
        <v>33</v>
      </c>
      <c r="C3" s="503"/>
      <c r="D3" s="503"/>
      <c r="E3" s="504"/>
      <c r="G3" s="502" t="s">
        <v>34</v>
      </c>
      <c r="H3" s="503"/>
      <c r="I3" s="503"/>
      <c r="J3" s="504"/>
    </row>
    <row r="4" spans="1:10" ht="17" thickBot="1" x14ac:dyDescent="0.25">
      <c r="A4" s="188"/>
      <c r="B4" s="520"/>
      <c r="C4" s="521"/>
      <c r="D4" s="521"/>
      <c r="E4" s="522"/>
      <c r="G4" s="505"/>
      <c r="H4" s="506"/>
      <c r="I4" s="506"/>
      <c r="J4" s="507"/>
    </row>
    <row r="5" spans="1:10" ht="17" thickBot="1" x14ac:dyDescent="0.25">
      <c r="A5" s="188"/>
      <c r="B5" s="194" t="s">
        <v>35</v>
      </c>
      <c r="C5" s="195"/>
      <c r="D5" s="195"/>
      <c r="E5" s="196" t="s">
        <v>36</v>
      </c>
      <c r="G5" s="178"/>
      <c r="H5" s="176" t="s">
        <v>37</v>
      </c>
      <c r="I5" s="176" t="s">
        <v>38</v>
      </c>
      <c r="J5" s="179" t="s">
        <v>39</v>
      </c>
    </row>
    <row r="6" spans="1:10" x14ac:dyDescent="0.2">
      <c r="A6" s="197"/>
      <c r="B6" s="65"/>
      <c r="C6" s="2"/>
      <c r="D6" s="2"/>
      <c r="E6" s="182"/>
      <c r="G6" s="180" t="s">
        <v>40</v>
      </c>
      <c r="H6" s="177"/>
      <c r="I6" s="177"/>
      <c r="J6" s="181"/>
    </row>
    <row r="7" spans="1:10" x14ac:dyDescent="0.2">
      <c r="A7" s="198"/>
      <c r="B7" s="65"/>
      <c r="C7" s="2"/>
      <c r="D7" s="2"/>
      <c r="E7" s="182"/>
      <c r="G7" s="180"/>
      <c r="H7" s="175"/>
      <c r="I7" s="175"/>
      <c r="J7" s="182"/>
    </row>
    <row r="8" spans="1:10" ht="17" thickBot="1" x14ac:dyDescent="0.25">
      <c r="A8" s="199"/>
      <c r="B8" s="67"/>
      <c r="C8" s="68"/>
      <c r="D8" s="68"/>
      <c r="E8" s="186"/>
      <c r="G8" s="183"/>
      <c r="H8" s="184"/>
      <c r="I8" s="184"/>
      <c r="J8" s="185"/>
    </row>
    <row r="9" spans="1:10" x14ac:dyDescent="0.2">
      <c r="A9" s="189"/>
      <c r="B9" s="190"/>
      <c r="C9" s="190"/>
      <c r="D9" s="190"/>
      <c r="E9" s="191"/>
    </row>
    <row r="10" spans="1:10" x14ac:dyDescent="0.2">
      <c r="A10" s="210" t="s">
        <v>41</v>
      </c>
      <c r="B10" s="211">
        <f>SUM(B6:B8)</f>
        <v>0</v>
      </c>
      <c r="C10" s="192">
        <f>SUM(C6:C8)</f>
        <v>0</v>
      </c>
      <c r="D10" s="193">
        <f>SUM(D6:D8)</f>
        <v>0</v>
      </c>
      <c r="E10" s="191"/>
    </row>
    <row r="11" spans="1:10" x14ac:dyDescent="0.2">
      <c r="A11" s="212" t="s">
        <v>42</v>
      </c>
      <c r="B11" s="216"/>
      <c r="C11" s="190"/>
      <c r="D11" s="190"/>
      <c r="E11" s="191"/>
    </row>
    <row r="12" spans="1:10" x14ac:dyDescent="0.2">
      <c r="A12" s="213"/>
      <c r="B12" s="214"/>
      <c r="C12" s="190"/>
      <c r="D12" s="190"/>
      <c r="E12" s="191"/>
    </row>
    <row r="13" spans="1:10" x14ac:dyDescent="0.2">
      <c r="A13" s="213"/>
      <c r="B13" s="214"/>
      <c r="C13" s="190"/>
      <c r="D13" s="190"/>
      <c r="E13" s="191"/>
    </row>
    <row r="14" spans="1:10" x14ac:dyDescent="0.2">
      <c r="A14" s="215"/>
      <c r="B14" s="218"/>
      <c r="C14" s="190"/>
      <c r="D14" s="190"/>
      <c r="E14" s="191"/>
    </row>
    <row r="15" spans="1:10" x14ac:dyDescent="0.2">
      <c r="A15" s="189"/>
      <c r="B15" s="217">
        <f>SUM(B12:B14)</f>
        <v>0</v>
      </c>
      <c r="C15" s="190"/>
      <c r="D15" s="190"/>
      <c r="E15" s="191"/>
    </row>
    <row r="17" spans="1:5" ht="16" customHeight="1" thickBot="1" x14ac:dyDescent="0.25">
      <c r="A17" s="508" t="s">
        <v>145</v>
      </c>
      <c r="B17" s="511" t="s">
        <v>142</v>
      </c>
      <c r="C17" s="512"/>
      <c r="D17" s="200"/>
      <c r="E17" s="200"/>
    </row>
    <row r="18" spans="1:5" ht="16" customHeight="1" thickBot="1" x14ac:dyDescent="0.25">
      <c r="A18" s="509"/>
      <c r="B18" s="402" t="s">
        <v>43</v>
      </c>
      <c r="C18" s="513"/>
      <c r="D18" s="200"/>
      <c r="E18" s="200"/>
    </row>
    <row r="19" spans="1:5" x14ac:dyDescent="0.2">
      <c r="A19" s="509"/>
      <c r="B19" s="142"/>
      <c r="C19" s="142">
        <f>COUNTA(Blueprints!D16:D93)</f>
        <v>0</v>
      </c>
      <c r="D19" s="189"/>
      <c r="E19" s="189"/>
    </row>
    <row r="20" spans="1:5" x14ac:dyDescent="0.2">
      <c r="A20" s="509"/>
      <c r="B20" s="742"/>
      <c r="C20" s="742">
        <f>COUNTA(Blueprints!E16:E93)</f>
        <v>0</v>
      </c>
      <c r="D20" s="191"/>
      <c r="E20" s="191"/>
    </row>
    <row r="21" spans="1:5" x14ac:dyDescent="0.2">
      <c r="A21" s="509"/>
      <c r="B21" s="143"/>
      <c r="C21" s="143">
        <f>COUNTA(Blueprints!F16:F93)</f>
        <v>0</v>
      </c>
      <c r="D21" s="191"/>
      <c r="E21" s="191"/>
    </row>
    <row r="22" spans="1:5" x14ac:dyDescent="0.2">
      <c r="A22" s="509"/>
      <c r="B22" s="143"/>
      <c r="C22" s="143">
        <f>COUNTA(Blueprints!G16:G93)</f>
        <v>0</v>
      </c>
      <c r="D22" s="191"/>
      <c r="E22" s="191"/>
    </row>
    <row r="23" spans="1:5" x14ac:dyDescent="0.2">
      <c r="A23" s="509"/>
      <c r="B23" s="143"/>
      <c r="C23" s="143">
        <f>COUNTA(Blueprints!H16:H93)</f>
        <v>0</v>
      </c>
    </row>
    <row r="24" spans="1:5" ht="17" thickBot="1" x14ac:dyDescent="0.25">
      <c r="A24" s="509"/>
      <c r="B24" s="144"/>
      <c r="C24" s="144">
        <f>COUNTA(Blueprints!I16:I93)</f>
        <v>0</v>
      </c>
    </row>
    <row r="25" spans="1:5" ht="17" thickBot="1" x14ac:dyDescent="0.25">
      <c r="A25" s="509"/>
    </row>
    <row r="26" spans="1:5" ht="17" thickBot="1" x14ac:dyDescent="0.25">
      <c r="A26" s="510"/>
      <c r="B26" s="745" t="s">
        <v>44</v>
      </c>
      <c r="C26" s="512"/>
    </row>
    <row r="27" spans="1:5" ht="17" thickBot="1" x14ac:dyDescent="0.25">
      <c r="A27" s="510"/>
      <c r="B27" s="746" t="s">
        <v>45</v>
      </c>
      <c r="C27" s="515"/>
    </row>
    <row r="28" spans="1:5" x14ac:dyDescent="0.2">
      <c r="A28" s="510"/>
      <c r="B28" s="747"/>
      <c r="C28" s="749">
        <f>COUNTA(Blueprints!K16:K93)</f>
        <v>0</v>
      </c>
    </row>
    <row r="29" spans="1:5" x14ac:dyDescent="0.2">
      <c r="A29" s="510"/>
      <c r="B29" s="747"/>
      <c r="C29" s="750">
        <f>COUNTA(Blueprints!L16:L93)</f>
        <v>0</v>
      </c>
    </row>
    <row r="30" spans="1:5" x14ac:dyDescent="0.2">
      <c r="A30" s="510"/>
      <c r="B30" s="747"/>
      <c r="C30" s="750">
        <f>COUNTA(Blueprints!M16:M93)</f>
        <v>0</v>
      </c>
    </row>
    <row r="31" spans="1:5" x14ac:dyDescent="0.2">
      <c r="A31" s="510"/>
      <c r="B31" s="747"/>
      <c r="C31" s="750">
        <f>COUNTA(Blueprints!N16:N93)</f>
        <v>0</v>
      </c>
    </row>
    <row r="32" spans="1:5" x14ac:dyDescent="0.2">
      <c r="A32" s="510"/>
      <c r="B32" s="747"/>
      <c r="C32" s="750">
        <f>COUNTA(Blueprints!O16:O93)</f>
        <v>0</v>
      </c>
    </row>
    <row r="33" spans="1:9" ht="17" thickBot="1" x14ac:dyDescent="0.25">
      <c r="A33" s="744"/>
      <c r="B33" s="748"/>
      <c r="C33" s="751">
        <f>COUNTA(Blueprints!P16:P93)</f>
        <v>0</v>
      </c>
    </row>
    <row r="35" spans="1:9" ht="17" thickBot="1" x14ac:dyDescent="0.25"/>
    <row r="36" spans="1:9" ht="17" thickBot="1" x14ac:dyDescent="0.25">
      <c r="A36" s="516" t="s">
        <v>46</v>
      </c>
      <c r="B36" s="511" t="s">
        <v>142</v>
      </c>
      <c r="C36" s="512"/>
    </row>
    <row r="37" spans="1:9" ht="17" thickBot="1" x14ac:dyDescent="0.25">
      <c r="A37" s="517"/>
      <c r="B37" s="402" t="s">
        <v>143</v>
      </c>
      <c r="C37" s="513"/>
      <c r="E37" s="496" t="s">
        <v>47</v>
      </c>
      <c r="F37" s="497"/>
    </row>
    <row r="38" spans="1:9" x14ac:dyDescent="0.2">
      <c r="A38" s="517"/>
      <c r="B38" s="142"/>
      <c r="C38" s="142">
        <f>SUMPRODUCT(COUNTIF(Dataset!E14:E86, "*"&amp;"A"&amp;"*"))</f>
        <v>0</v>
      </c>
      <c r="E38" s="162"/>
      <c r="F38" s="163">
        <f>SUMPRODUCT(COUNTIF(Dataset!S14:S86, "*"&amp;"A"&amp;"*"))</f>
        <v>0</v>
      </c>
    </row>
    <row r="39" spans="1:9" x14ac:dyDescent="0.2">
      <c r="A39" s="517"/>
      <c r="B39" s="143"/>
      <c r="C39" s="143">
        <f>SUMPRODUCT(COUNTIF(Dataset!E14:E86, "*"&amp;"B"&amp;"*"))</f>
        <v>0</v>
      </c>
      <c r="E39" s="164"/>
      <c r="F39" s="165">
        <f>SUMPRODUCT(COUNTIF(Dataset!S14:S86, "*"&amp;"B"&amp;"*"))</f>
        <v>0</v>
      </c>
    </row>
    <row r="40" spans="1:9" x14ac:dyDescent="0.2">
      <c r="A40" s="517"/>
      <c r="B40" s="143"/>
      <c r="C40" s="143">
        <f>SUMPRODUCT(COUNTIF(Dataset!E14:E86, "*"&amp;"C"&amp;"*"))</f>
        <v>0</v>
      </c>
      <c r="E40" s="164"/>
      <c r="F40" s="165">
        <f>SUMPRODUCT(COUNTIF(Dataset!S14:S86, "*"&amp;"C"&amp;"*"))</f>
        <v>0</v>
      </c>
    </row>
    <row r="41" spans="1:9" x14ac:dyDescent="0.2">
      <c r="A41" s="517"/>
      <c r="B41" s="143"/>
      <c r="C41" s="143">
        <f>SUMPRODUCT(COUNTIF(Dataset!E14:E86, "*"&amp;"D"&amp;"*"))</f>
        <v>0</v>
      </c>
      <c r="E41" s="164"/>
      <c r="F41" s="165">
        <f>SUMPRODUCT(COUNTIF(Dataset!S14:S86, "*"&amp;"D"&amp;"*"))</f>
        <v>0</v>
      </c>
    </row>
    <row r="42" spans="1:9" x14ac:dyDescent="0.2">
      <c r="A42" s="517"/>
      <c r="B42" s="143"/>
      <c r="C42" s="143">
        <f>SUMPRODUCT(COUNTIF(Dataset!E14:E86, "*"&amp;"E"&amp;"*"))</f>
        <v>0</v>
      </c>
      <c r="E42" s="164"/>
      <c r="F42" s="165">
        <f>SUMPRODUCT(COUNTIF(Dataset!S14:S86, "*"&amp;"E"&amp;"*"))</f>
        <v>0</v>
      </c>
    </row>
    <row r="43" spans="1:9" ht="17" thickBot="1" x14ac:dyDescent="0.25">
      <c r="A43" s="517"/>
      <c r="B43" s="743"/>
      <c r="C43" s="743">
        <f>SUMPRODUCT(COUNTIF(Dataset!E14:E86, "*"&amp;"F"&amp;"*"))</f>
        <v>0</v>
      </c>
      <c r="E43" s="759"/>
      <c r="F43" s="760">
        <f>SUMPRODUCT(COUNTIF(Dataset!S14:S86, "*"&amp;"F"&amp;"*"))</f>
        <v>0</v>
      </c>
    </row>
    <row r="44" spans="1:9" ht="17" thickBot="1" x14ac:dyDescent="0.25">
      <c r="A44" s="517"/>
    </row>
    <row r="45" spans="1:9" ht="17" thickBot="1" x14ac:dyDescent="0.25">
      <c r="A45" s="517"/>
      <c r="B45" s="511" t="s">
        <v>44</v>
      </c>
      <c r="C45" s="512"/>
    </row>
    <row r="46" spans="1:9" ht="17" thickBot="1" x14ac:dyDescent="0.25">
      <c r="A46" s="517"/>
      <c r="B46" s="514" t="s">
        <v>48</v>
      </c>
      <c r="C46" s="515"/>
      <c r="E46" s="498" t="s">
        <v>144</v>
      </c>
      <c r="F46" s="499"/>
      <c r="H46" s="500" t="s">
        <v>49</v>
      </c>
      <c r="I46" s="501"/>
    </row>
    <row r="47" spans="1:9" x14ac:dyDescent="0.2">
      <c r="A47" s="517"/>
      <c r="B47" s="761"/>
      <c r="C47" s="749">
        <f>SUMPRODUCT(COUNTIF(Dataset!F14:F86, "*"&amp;"G"&amp;"*"))</f>
        <v>0</v>
      </c>
      <c r="E47" s="762"/>
      <c r="F47" s="763">
        <f>SUMPRODUCT(COUNTIF(Dataset!O14:O86, "*"&amp;"G"&amp;"*"))</f>
        <v>0</v>
      </c>
      <c r="H47" s="95"/>
      <c r="I47" s="96" cm="1">
        <f t="array" ref="I47">SUMPRODUCT((ISNUMBER(SEARCH("K1", Dataset!F:F))*(Dataset!U:U&lt;&gt;"")))</f>
        <v>0</v>
      </c>
    </row>
    <row r="48" spans="1:9" x14ac:dyDescent="0.2">
      <c r="A48" s="517"/>
      <c r="B48" s="752"/>
      <c r="C48" s="757">
        <f>SUMPRODUCT(COUNTIF(Dataset!F14:F86, "*"&amp;"H"&amp;"*"))</f>
        <v>0</v>
      </c>
      <c r="E48" s="764"/>
      <c r="F48" s="765">
        <f>SUMPRODUCT(COUNTIF(Dataset!O14:O86, "*"&amp;"H"&amp;"*"))</f>
        <v>0</v>
      </c>
      <c r="H48" s="95"/>
      <c r="I48" s="96" cm="1">
        <f t="array" ref="I48">SUMPRODUCT((ISNUMBER(SEARCH("G1", Dataset!F:F))+ISNUMBER(SEARCH("G2", Dataset!F:F))+ISNUMBER(SEARCH("G3", Dataset!F:F)))*(Dataset!U:U&lt;&gt;""))</f>
        <v>0</v>
      </c>
    </row>
    <row r="49" spans="1:9" x14ac:dyDescent="0.2">
      <c r="A49" s="518"/>
      <c r="B49" s="753"/>
      <c r="C49" s="25">
        <f>SUMPRODUCT(COUNTIF(Dataset!F14:F86, "*"&amp;"I"&amp;"*"))</f>
        <v>0</v>
      </c>
      <c r="E49" s="764"/>
      <c r="F49" s="765">
        <f>SUMPRODUCT(COUNTIF(Dataset!O14:O86, "*"&amp;"I"&amp;"*"))</f>
        <v>0</v>
      </c>
      <c r="H49" s="95"/>
      <c r="I49" s="96" cm="1">
        <f t="array" ref="I49">SUMPRODUCT((ISNUMBER(SEARCH("H1", Dataset!F:F))+ISNUMBER(SEARCH("H2", Dataset!F:F))+ISNUMBER(SEARCH("H3", Dataset!F:F))+ISNUMBER(SEARCH("H4", Dataset!F:F)))*(Dataset!U:U&lt;&gt;""))</f>
        <v>0</v>
      </c>
    </row>
    <row r="50" spans="1:9" x14ac:dyDescent="0.2">
      <c r="A50" s="517"/>
      <c r="B50" s="754"/>
      <c r="C50" s="758">
        <f>SUMPRODUCT(COUNTIF(Dataset!F14:F86, "*"&amp;"J"&amp;"*"))</f>
        <v>0</v>
      </c>
      <c r="E50" s="764"/>
      <c r="F50" s="765">
        <f>SUMPRODUCT(COUNTIF(Dataset!O14:O86, "*"&amp;"J"&amp;"*"))</f>
        <v>0</v>
      </c>
      <c r="H50" s="95"/>
      <c r="I50" s="96" cm="1">
        <f t="array" ref="I50">SUMPRODUCT((ISNUMBER(SEARCH("I1", Dataset!F:F))+ISNUMBER(SEARCH("I2", Dataset!F:F))+ISNUMBER(SEARCH("I3", Dataset!F:F)))*(Dataset!U:U&lt;&gt;""))</f>
        <v>0</v>
      </c>
    </row>
    <row r="51" spans="1:9" x14ac:dyDescent="0.2">
      <c r="A51" s="517"/>
      <c r="B51" s="755"/>
      <c r="C51" s="25">
        <f>SUMPRODUCT(COUNTIF(Dataset!F14:F86, "*"&amp;"K"&amp;"*"))</f>
        <v>0</v>
      </c>
      <c r="E51" s="764"/>
      <c r="F51" s="765">
        <f>SUMPRODUCT(COUNTIF(Dataset!O14:O86, "*"&amp;"K"&amp;"*"))</f>
        <v>0</v>
      </c>
      <c r="H51" s="95"/>
      <c r="I51" s="96" cm="1">
        <f t="array" ref="I51">SUMPRODUCT((ISNUMBER(SEARCH("J1", Dataset!F:F))+ISNUMBER(SEARCH("J2", Dataset!F:F))+ISNUMBER(SEARCH("J3", Dataset!F:F))+ISNUMBER(SEARCH("J4", Dataset!F:F)))*(Dataset!U:U&lt;&gt;""))</f>
        <v>0</v>
      </c>
    </row>
    <row r="52" spans="1:9" ht="17" thickBot="1" x14ac:dyDescent="0.25">
      <c r="A52" s="519"/>
      <c r="B52" s="756"/>
      <c r="C52" s="26">
        <f>SUMPRODUCT(COUNTIF(Dataset!F14:F86, "*"&amp;"L"&amp;"*"))</f>
        <v>0</v>
      </c>
      <c r="E52" s="759"/>
      <c r="F52" s="760">
        <f>SUMPRODUCT(COUNTIF(Dataset!O14:O86, "*"&amp;"L"&amp;"*"))</f>
        <v>0</v>
      </c>
      <c r="H52" s="167"/>
      <c r="I52" s="168" cm="1">
        <f t="array" ref="I52">SUMPRODUCT((ISNUMBER(SEARCH("L1", Dataset!F:F))+ISNUMBER(SEARCH("L2", Dataset!F:F)))*(Dataset!U:U&lt;&gt;""))</f>
        <v>0</v>
      </c>
    </row>
  </sheetData>
  <mergeCells count="15">
    <mergeCell ref="E37:F37"/>
    <mergeCell ref="E46:F46"/>
    <mergeCell ref="H46:I46"/>
    <mergeCell ref="G3:J4"/>
    <mergeCell ref="A17:A33"/>
    <mergeCell ref="B17:C17"/>
    <mergeCell ref="B18:C18"/>
    <mergeCell ref="B27:C27"/>
    <mergeCell ref="A36:A52"/>
    <mergeCell ref="B36:C36"/>
    <mergeCell ref="B37:C37"/>
    <mergeCell ref="B45:C45"/>
    <mergeCell ref="B46:C46"/>
    <mergeCell ref="B3:E4"/>
    <mergeCell ref="B26:C26"/>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49347-8C79-654C-A248-70648872D7D5}">
  <sheetPr>
    <tabColor rgb="FFFF7E79"/>
  </sheetPr>
  <dimension ref="A1:Y125"/>
  <sheetViews>
    <sheetView showGridLines="0" zoomScale="66" zoomScaleNormal="30" workbookViewId="0">
      <pane ySplit="2" topLeftCell="A3" activePane="bottomLeft" state="frozen"/>
      <selection pane="bottomLeft" activeCell="A3" sqref="A3"/>
    </sheetView>
  </sheetViews>
  <sheetFormatPr baseColWidth="10" defaultColWidth="10.83203125" defaultRowHeight="16" x14ac:dyDescent="0.2"/>
  <cols>
    <col min="1" max="1" width="10.83203125" style="50"/>
    <col min="2" max="2" width="16.6640625" style="50" customWidth="1"/>
    <col min="3" max="3" width="10.83203125" style="50"/>
    <col min="4" max="4" width="64.6640625" style="50" customWidth="1"/>
    <col min="5" max="5" width="16.83203125" style="155" customWidth="1"/>
    <col min="6" max="6" width="17.1640625" style="51" customWidth="1"/>
    <col min="7" max="7" width="4.5" style="50" customWidth="1"/>
    <col min="8" max="8" width="33.33203125" style="51" customWidth="1"/>
    <col min="9" max="9" width="10.83203125" style="51"/>
    <col min="10" max="10" width="83.5" style="50" customWidth="1"/>
    <col min="11" max="11" width="4.33203125" style="50" customWidth="1"/>
    <col min="12" max="12" width="43.5" style="51" customWidth="1"/>
    <col min="13" max="13" width="95.5" style="49" customWidth="1"/>
    <col min="14" max="14" width="15.1640625" style="51" customWidth="1"/>
    <col min="15" max="15" width="10.83203125" style="51"/>
    <col min="16" max="16" width="4.5" style="50" customWidth="1"/>
    <col min="17" max="17" width="10.83203125" style="51"/>
    <col min="18" max="18" width="64" style="49" customWidth="1"/>
    <col min="19" max="19" width="16" style="51" customWidth="1"/>
    <col min="20" max="20" width="25.83203125" style="51" customWidth="1"/>
    <col min="21" max="21" width="10.83203125" style="51"/>
    <col min="22" max="22" width="4.1640625" style="50" customWidth="1"/>
    <col min="23" max="23" width="31.6640625" style="49" customWidth="1"/>
    <col min="24" max="24" width="50.5" style="166" customWidth="1"/>
    <col min="25" max="25" width="4.5" style="50" customWidth="1"/>
    <col min="26" max="16384" width="10.83203125" style="50"/>
  </cols>
  <sheetData>
    <row r="1" spans="1:25" ht="17" customHeight="1" thickBot="1" x14ac:dyDescent="0.25">
      <c r="A1" s="236" t="s">
        <v>50</v>
      </c>
      <c r="B1" s="236"/>
      <c r="C1" s="236"/>
      <c r="D1" s="236"/>
      <c r="E1" s="236"/>
      <c r="F1" s="528"/>
      <c r="G1" s="94"/>
      <c r="H1" s="529" t="s">
        <v>51</v>
      </c>
      <c r="I1" s="530"/>
      <c r="J1" s="531"/>
      <c r="K1" s="94"/>
      <c r="L1" s="532" t="s">
        <v>141</v>
      </c>
      <c r="M1" s="533"/>
      <c r="N1" s="533"/>
      <c r="O1" s="534"/>
      <c r="P1" s="94"/>
      <c r="Q1" s="535" t="s">
        <v>52</v>
      </c>
      <c r="R1" s="536"/>
      <c r="S1" s="537"/>
      <c r="T1" s="537"/>
      <c r="U1" s="538"/>
      <c r="V1" s="94"/>
      <c r="W1" s="529" t="s">
        <v>53</v>
      </c>
      <c r="X1" s="531"/>
      <c r="Y1" s="94"/>
    </row>
    <row r="2" spans="1:25" s="88" customFormat="1" ht="18" thickBot="1" x14ac:dyDescent="0.25">
      <c r="A2" s="727" t="s">
        <v>54</v>
      </c>
      <c r="B2" s="728" t="s">
        <v>55</v>
      </c>
      <c r="C2" s="728" t="s">
        <v>56</v>
      </c>
      <c r="D2" s="728" t="s">
        <v>57</v>
      </c>
      <c r="E2" s="729" t="s">
        <v>140</v>
      </c>
      <c r="F2" s="730" t="s">
        <v>59</v>
      </c>
      <c r="G2" s="94"/>
      <c r="H2" s="727" t="s">
        <v>60</v>
      </c>
      <c r="I2" s="728" t="s">
        <v>56</v>
      </c>
      <c r="J2" s="730" t="s">
        <v>61</v>
      </c>
      <c r="K2" s="94"/>
      <c r="L2" s="727" t="s">
        <v>62</v>
      </c>
      <c r="M2" s="728" t="s">
        <v>63</v>
      </c>
      <c r="N2" s="729" t="s">
        <v>64</v>
      </c>
      <c r="O2" s="730" t="s">
        <v>59</v>
      </c>
      <c r="P2" s="94"/>
      <c r="Q2" s="731" t="s">
        <v>56</v>
      </c>
      <c r="R2" s="732" t="s">
        <v>57</v>
      </c>
      <c r="S2" s="733" t="s">
        <v>58</v>
      </c>
      <c r="T2" s="733" t="s">
        <v>65</v>
      </c>
      <c r="U2" s="734" t="s">
        <v>66</v>
      </c>
      <c r="V2" s="94"/>
      <c r="W2" s="727" t="s">
        <v>67</v>
      </c>
      <c r="X2" s="730" t="s">
        <v>68</v>
      </c>
      <c r="Y2" s="94"/>
    </row>
    <row r="3" spans="1:25" x14ac:dyDescent="0.2">
      <c r="A3" s="713"/>
      <c r="B3" s="713"/>
      <c r="C3" s="713"/>
      <c r="D3" s="723"/>
      <c r="E3" s="713"/>
      <c r="F3" s="713"/>
      <c r="G3" s="721"/>
      <c r="H3" s="713"/>
      <c r="I3" s="724"/>
      <c r="J3" s="725"/>
      <c r="K3" s="721"/>
      <c r="L3" s="713"/>
      <c r="M3" s="712"/>
      <c r="N3" s="713"/>
      <c r="O3" s="713"/>
      <c r="P3" s="721"/>
      <c r="Q3" s="713"/>
      <c r="R3" s="712"/>
      <c r="S3" s="713"/>
      <c r="T3" s="713"/>
      <c r="U3" s="713"/>
      <c r="V3" s="721"/>
      <c r="W3" s="712"/>
      <c r="X3" s="726"/>
      <c r="Y3" s="695"/>
    </row>
    <row r="4" spans="1:25" x14ac:dyDescent="0.2">
      <c r="A4" s="686"/>
      <c r="B4" s="686"/>
      <c r="C4" s="686"/>
      <c r="D4" s="686"/>
      <c r="E4" s="686"/>
      <c r="F4" s="686"/>
      <c r="G4" s="721"/>
      <c r="H4" s="697"/>
      <c r="I4" s="697"/>
      <c r="J4" s="705"/>
      <c r="K4" s="721"/>
      <c r="L4" s="686"/>
      <c r="M4" s="686"/>
      <c r="N4" s="686"/>
      <c r="O4" s="686"/>
      <c r="P4" s="721"/>
      <c r="Q4" s="686"/>
      <c r="R4" s="686"/>
      <c r="S4" s="686"/>
      <c r="T4" s="686"/>
      <c r="U4" s="686"/>
      <c r="V4" s="721"/>
      <c r="W4" s="686"/>
      <c r="X4" s="716"/>
      <c r="Y4" s="695"/>
    </row>
    <row r="5" spans="1:25" x14ac:dyDescent="0.2">
      <c r="A5" s="686"/>
      <c r="B5" s="686"/>
      <c r="C5" s="686"/>
      <c r="D5" s="686"/>
      <c r="E5" s="686"/>
      <c r="F5" s="686"/>
      <c r="G5" s="721"/>
      <c r="H5" s="697"/>
      <c r="I5" s="698"/>
      <c r="J5" s="714"/>
      <c r="K5" s="722"/>
      <c r="L5" s="686"/>
      <c r="M5" s="686"/>
      <c r="N5" s="686"/>
      <c r="O5" s="686"/>
      <c r="P5" s="722"/>
      <c r="Q5" s="686"/>
      <c r="R5" s="686"/>
      <c r="S5" s="686"/>
      <c r="T5" s="686"/>
      <c r="U5" s="686"/>
      <c r="V5" s="722"/>
      <c r="W5" s="686"/>
      <c r="X5" s="716"/>
      <c r="Y5" s="695"/>
    </row>
    <row r="6" spans="1:25" x14ac:dyDescent="0.2">
      <c r="A6" s="697"/>
      <c r="B6" s="697"/>
      <c r="C6" s="697"/>
      <c r="D6" s="705"/>
      <c r="E6" s="697"/>
      <c r="F6" s="697"/>
      <c r="G6" s="721"/>
      <c r="H6" s="697"/>
      <c r="I6" s="697"/>
      <c r="J6" s="705"/>
      <c r="K6" s="721"/>
      <c r="L6" s="697"/>
      <c r="M6" s="686"/>
      <c r="N6" s="697"/>
      <c r="O6" s="697"/>
      <c r="P6" s="721"/>
      <c r="Q6" s="697"/>
      <c r="R6" s="686"/>
      <c r="S6" s="697"/>
      <c r="T6" s="697"/>
      <c r="U6" s="697"/>
      <c r="V6" s="721"/>
      <c r="W6" s="686"/>
      <c r="X6" s="717"/>
      <c r="Y6" s="695"/>
    </row>
    <row r="7" spans="1:25" x14ac:dyDescent="0.2">
      <c r="A7" s="715"/>
      <c r="B7" s="715"/>
      <c r="C7" s="715"/>
      <c r="D7" s="715"/>
      <c r="E7" s="718"/>
      <c r="F7" s="697"/>
      <c r="G7" s="721"/>
      <c r="H7" s="697"/>
      <c r="I7" s="697"/>
      <c r="J7" s="715"/>
      <c r="K7" s="721"/>
      <c r="L7" s="697"/>
      <c r="M7" s="686"/>
      <c r="N7" s="697"/>
      <c r="O7" s="697"/>
      <c r="P7" s="721"/>
      <c r="Q7" s="697"/>
      <c r="R7" s="686"/>
      <c r="S7" s="697"/>
      <c r="T7" s="697"/>
      <c r="U7" s="697"/>
      <c r="V7" s="721"/>
      <c r="W7" s="686"/>
      <c r="X7" s="717"/>
      <c r="Y7" s="695"/>
    </row>
    <row r="8" spans="1:25" x14ac:dyDescent="0.2">
      <c r="A8" s="715"/>
      <c r="B8" s="715"/>
      <c r="C8" s="715"/>
      <c r="D8" s="715"/>
      <c r="E8" s="718"/>
      <c r="F8" s="697"/>
      <c r="G8" s="721"/>
      <c r="H8" s="697"/>
      <c r="I8" s="697"/>
      <c r="J8" s="715"/>
      <c r="K8" s="721"/>
      <c r="L8" s="697"/>
      <c r="M8" s="686"/>
      <c r="N8" s="697"/>
      <c r="O8" s="697"/>
      <c r="P8" s="721"/>
      <c r="Q8" s="697"/>
      <c r="R8" s="686"/>
      <c r="S8" s="697"/>
      <c r="T8" s="697"/>
      <c r="U8" s="697"/>
      <c r="V8" s="721"/>
      <c r="W8" s="686"/>
      <c r="X8" s="717"/>
      <c r="Y8" s="695"/>
    </row>
    <row r="9" spans="1:25" x14ac:dyDescent="0.2">
      <c r="A9" s="686"/>
      <c r="B9" s="686"/>
      <c r="C9" s="686"/>
      <c r="D9" s="686"/>
      <c r="E9" s="686"/>
      <c r="F9" s="686"/>
      <c r="G9" s="721"/>
      <c r="H9" s="697"/>
      <c r="I9" s="697"/>
      <c r="J9" s="705"/>
      <c r="K9" s="721"/>
      <c r="L9" s="686"/>
      <c r="M9" s="686"/>
      <c r="N9" s="686"/>
      <c r="O9" s="686"/>
      <c r="P9" s="721"/>
      <c r="Q9" s="719"/>
      <c r="R9" s="686"/>
      <c r="S9" s="697"/>
      <c r="T9" s="686"/>
      <c r="U9" s="697"/>
      <c r="V9" s="721"/>
      <c r="W9" s="686"/>
      <c r="X9" s="716"/>
      <c r="Y9" s="695"/>
    </row>
    <row r="10" spans="1:25" x14ac:dyDescent="0.2">
      <c r="A10" s="686"/>
      <c r="B10" s="686"/>
      <c r="C10" s="686"/>
      <c r="D10" s="686"/>
      <c r="E10" s="686"/>
      <c r="F10" s="686"/>
      <c r="G10" s="721"/>
      <c r="H10" s="697"/>
      <c r="I10" s="697"/>
      <c r="J10" s="705"/>
      <c r="K10" s="721"/>
      <c r="L10" s="686"/>
      <c r="M10" s="686"/>
      <c r="N10" s="686"/>
      <c r="O10" s="686"/>
      <c r="P10" s="721"/>
      <c r="Q10" s="697"/>
      <c r="R10" s="686"/>
      <c r="S10" s="697"/>
      <c r="T10" s="686"/>
      <c r="U10" s="697"/>
      <c r="V10" s="721"/>
      <c r="W10" s="686"/>
      <c r="X10" s="716"/>
      <c r="Y10" s="695"/>
    </row>
    <row r="11" spans="1:25" x14ac:dyDescent="0.2">
      <c r="A11" s="686"/>
      <c r="B11" s="686"/>
      <c r="C11" s="686"/>
      <c r="D11" s="714"/>
      <c r="E11" s="686"/>
      <c r="F11" s="686"/>
      <c r="G11" s="721"/>
      <c r="H11" s="686"/>
      <c r="I11" s="686"/>
      <c r="J11" s="686"/>
      <c r="K11" s="721"/>
      <c r="L11" s="697"/>
      <c r="M11" s="686"/>
      <c r="N11" s="697"/>
      <c r="O11" s="697"/>
      <c r="P11" s="721"/>
      <c r="Q11" s="686"/>
      <c r="R11" s="686"/>
      <c r="S11" s="686"/>
      <c r="T11" s="686"/>
      <c r="U11" s="686"/>
      <c r="V11" s="721"/>
      <c r="W11" s="686"/>
      <c r="X11" s="716"/>
      <c r="Y11" s="695"/>
    </row>
    <row r="12" spans="1:25" x14ac:dyDescent="0.2">
      <c r="A12" s="686"/>
      <c r="B12" s="686"/>
      <c r="C12" s="686"/>
      <c r="D12" s="686"/>
      <c r="E12" s="686"/>
      <c r="F12" s="686"/>
      <c r="G12" s="721"/>
      <c r="H12" s="686"/>
      <c r="I12" s="686"/>
      <c r="J12" s="686"/>
      <c r="K12" s="721"/>
      <c r="L12" s="697"/>
      <c r="M12" s="686"/>
      <c r="N12" s="697"/>
      <c r="O12" s="697"/>
      <c r="P12" s="721"/>
      <c r="Q12" s="686"/>
      <c r="R12" s="686"/>
      <c r="S12" s="686"/>
      <c r="T12" s="686"/>
      <c r="U12" s="686"/>
      <c r="V12" s="721"/>
      <c r="W12" s="686"/>
      <c r="X12" s="716"/>
      <c r="Y12" s="695"/>
    </row>
    <row r="13" spans="1:25" x14ac:dyDescent="0.2">
      <c r="A13" s="686"/>
      <c r="B13" s="686"/>
      <c r="C13" s="686"/>
      <c r="D13" s="686"/>
      <c r="E13" s="686"/>
      <c r="F13" s="686"/>
      <c r="G13" s="721"/>
      <c r="H13" s="686"/>
      <c r="I13" s="686"/>
      <c r="J13" s="686"/>
      <c r="K13" s="721"/>
      <c r="L13" s="697"/>
      <c r="M13" s="686"/>
      <c r="N13" s="697"/>
      <c r="O13" s="697"/>
      <c r="P13" s="721"/>
      <c r="Q13" s="686"/>
      <c r="R13" s="686"/>
      <c r="S13" s="686"/>
      <c r="T13" s="686"/>
      <c r="U13" s="686"/>
      <c r="V13" s="721"/>
      <c r="W13" s="686"/>
      <c r="X13" s="716"/>
      <c r="Y13" s="695"/>
    </row>
    <row r="14" spans="1:25" x14ac:dyDescent="0.2">
      <c r="A14" s="697"/>
      <c r="B14" s="697"/>
      <c r="C14" s="697"/>
      <c r="D14" s="705"/>
      <c r="E14" s="697"/>
      <c r="F14" s="697"/>
      <c r="G14" s="721"/>
      <c r="H14" s="697"/>
      <c r="I14" s="697"/>
      <c r="J14" s="705"/>
      <c r="K14" s="721"/>
      <c r="L14" s="697"/>
      <c r="M14" s="686"/>
      <c r="N14" s="697"/>
      <c r="O14" s="697"/>
      <c r="P14" s="721"/>
      <c r="Q14" s="697"/>
      <c r="R14" s="686"/>
      <c r="S14" s="697"/>
      <c r="T14" s="697"/>
      <c r="U14" s="697"/>
      <c r="V14" s="721"/>
      <c r="W14" s="686"/>
      <c r="X14" s="717"/>
      <c r="Y14" s="695"/>
    </row>
    <row r="15" spans="1:25" x14ac:dyDescent="0.2">
      <c r="A15" s="697"/>
      <c r="B15" s="697"/>
      <c r="C15" s="697"/>
      <c r="D15" s="705"/>
      <c r="E15" s="697"/>
      <c r="F15" s="697"/>
      <c r="G15" s="721"/>
      <c r="H15" s="697"/>
      <c r="I15" s="697"/>
      <c r="J15" s="705"/>
      <c r="K15" s="721"/>
      <c r="L15" s="697"/>
      <c r="M15" s="686"/>
      <c r="N15" s="697"/>
      <c r="O15" s="697"/>
      <c r="P15" s="721"/>
      <c r="Q15" s="697"/>
      <c r="R15" s="686"/>
      <c r="S15" s="697"/>
      <c r="T15" s="697"/>
      <c r="U15" s="697"/>
      <c r="V15" s="721"/>
      <c r="W15" s="686"/>
      <c r="X15" s="717"/>
      <c r="Y15" s="695"/>
    </row>
    <row r="16" spans="1:25" x14ac:dyDescent="0.2">
      <c r="A16" s="697"/>
      <c r="B16" s="697"/>
      <c r="C16" s="697"/>
      <c r="D16" s="705"/>
      <c r="E16" s="697"/>
      <c r="F16" s="697"/>
      <c r="G16" s="721"/>
      <c r="H16" s="697"/>
      <c r="I16" s="697"/>
      <c r="J16" s="705"/>
      <c r="K16" s="721"/>
      <c r="L16" s="697"/>
      <c r="M16" s="686"/>
      <c r="N16" s="697"/>
      <c r="O16" s="697"/>
      <c r="P16" s="721"/>
      <c r="Q16" s="697"/>
      <c r="R16" s="686"/>
      <c r="S16" s="697"/>
      <c r="T16" s="697"/>
      <c r="U16" s="697"/>
      <c r="V16" s="721"/>
      <c r="W16" s="686"/>
      <c r="X16" s="717"/>
      <c r="Y16" s="695"/>
    </row>
    <row r="17" spans="1:25" x14ac:dyDescent="0.2">
      <c r="A17" s="697"/>
      <c r="B17" s="697"/>
      <c r="C17" s="697"/>
      <c r="D17" s="705"/>
      <c r="E17" s="697"/>
      <c r="F17" s="697"/>
      <c r="G17" s="721"/>
      <c r="H17" s="697"/>
      <c r="I17" s="697"/>
      <c r="J17" s="705"/>
      <c r="K17" s="721"/>
      <c r="L17" s="697"/>
      <c r="M17" s="686"/>
      <c r="N17" s="697"/>
      <c r="O17" s="697"/>
      <c r="P17" s="721"/>
      <c r="Q17" s="697"/>
      <c r="R17" s="697"/>
      <c r="S17" s="697"/>
      <c r="T17" s="697"/>
      <c r="U17" s="697"/>
      <c r="V17" s="721"/>
      <c r="W17" s="686"/>
      <c r="X17" s="717"/>
      <c r="Y17" s="695"/>
    </row>
    <row r="18" spans="1:25" x14ac:dyDescent="0.2">
      <c r="A18" s="686"/>
      <c r="B18" s="686"/>
      <c r="C18" s="686"/>
      <c r="D18" s="686"/>
      <c r="E18" s="686"/>
      <c r="F18" s="686"/>
      <c r="G18" s="721"/>
      <c r="H18" s="697"/>
      <c r="I18" s="697"/>
      <c r="J18" s="705"/>
      <c r="K18" s="721"/>
      <c r="L18" s="686"/>
      <c r="M18" s="686"/>
      <c r="N18" s="686"/>
      <c r="O18" s="686"/>
      <c r="P18" s="721"/>
      <c r="Q18" s="686"/>
      <c r="R18" s="686"/>
      <c r="S18" s="686"/>
      <c r="T18" s="686"/>
      <c r="U18" s="686"/>
      <c r="V18" s="721"/>
      <c r="W18" s="686"/>
      <c r="X18" s="716"/>
      <c r="Y18" s="695"/>
    </row>
    <row r="19" spans="1:25" x14ac:dyDescent="0.2">
      <c r="A19" s="686"/>
      <c r="B19" s="686"/>
      <c r="C19" s="686"/>
      <c r="D19" s="686"/>
      <c r="E19" s="686"/>
      <c r="F19" s="686"/>
      <c r="G19" s="721"/>
      <c r="H19" s="697"/>
      <c r="I19" s="697"/>
      <c r="J19" s="705"/>
      <c r="K19" s="721"/>
      <c r="L19" s="686"/>
      <c r="M19" s="686"/>
      <c r="N19" s="686"/>
      <c r="O19" s="686"/>
      <c r="P19" s="721"/>
      <c r="Q19" s="686"/>
      <c r="R19" s="686"/>
      <c r="S19" s="686"/>
      <c r="T19" s="686"/>
      <c r="U19" s="686"/>
      <c r="V19" s="721"/>
      <c r="W19" s="686"/>
      <c r="X19" s="716"/>
      <c r="Y19" s="695"/>
    </row>
    <row r="20" spans="1:25" x14ac:dyDescent="0.2">
      <c r="A20" s="686"/>
      <c r="B20" s="686"/>
      <c r="C20" s="686"/>
      <c r="D20" s="686"/>
      <c r="E20" s="686"/>
      <c r="F20" s="686"/>
      <c r="G20" s="721"/>
      <c r="H20" s="697"/>
      <c r="I20" s="697"/>
      <c r="J20" s="705"/>
      <c r="K20" s="721"/>
      <c r="L20" s="686"/>
      <c r="M20" s="686"/>
      <c r="N20" s="686"/>
      <c r="O20" s="686"/>
      <c r="P20" s="721"/>
      <c r="Q20" s="686"/>
      <c r="R20" s="686"/>
      <c r="S20" s="686"/>
      <c r="T20" s="686"/>
      <c r="U20" s="686"/>
      <c r="V20" s="721"/>
      <c r="W20" s="686"/>
      <c r="X20" s="716"/>
      <c r="Y20" s="695"/>
    </row>
    <row r="21" spans="1:25" x14ac:dyDescent="0.2">
      <c r="A21" s="697"/>
      <c r="B21" s="697"/>
      <c r="C21" s="697"/>
      <c r="D21" s="705"/>
      <c r="E21" s="706"/>
      <c r="F21" s="697"/>
      <c r="G21" s="721"/>
      <c r="H21" s="697"/>
      <c r="I21" s="697"/>
      <c r="J21" s="705"/>
      <c r="K21" s="721"/>
      <c r="L21" s="697"/>
      <c r="M21" s="686"/>
      <c r="N21" s="697"/>
      <c r="O21" s="697"/>
      <c r="P21" s="721"/>
      <c r="Q21" s="697"/>
      <c r="R21" s="697"/>
      <c r="S21" s="697"/>
      <c r="T21" s="697"/>
      <c r="U21" s="697"/>
      <c r="V21" s="721"/>
      <c r="W21" s="686"/>
      <c r="X21" s="717"/>
      <c r="Y21" s="695"/>
    </row>
    <row r="22" spans="1:25" x14ac:dyDescent="0.2">
      <c r="A22" s="697"/>
      <c r="B22" s="697"/>
      <c r="C22" s="697"/>
      <c r="D22" s="705"/>
      <c r="E22" s="697"/>
      <c r="F22" s="697"/>
      <c r="G22" s="721"/>
      <c r="H22" s="697"/>
      <c r="I22" s="697"/>
      <c r="J22" s="705"/>
      <c r="K22" s="721"/>
      <c r="L22" s="697"/>
      <c r="M22" s="686"/>
      <c r="N22" s="697"/>
      <c r="O22" s="697"/>
      <c r="P22" s="721"/>
      <c r="Q22" s="697"/>
      <c r="R22" s="697"/>
      <c r="S22" s="697"/>
      <c r="T22" s="697"/>
      <c r="U22" s="697"/>
      <c r="V22" s="721"/>
      <c r="W22" s="686"/>
      <c r="X22" s="717"/>
      <c r="Y22" s="695"/>
    </row>
    <row r="23" spans="1:25" x14ac:dyDescent="0.2">
      <c r="A23" s="697"/>
      <c r="B23" s="697"/>
      <c r="C23" s="697"/>
      <c r="D23" s="705"/>
      <c r="E23" s="697"/>
      <c r="F23" s="697"/>
      <c r="G23" s="721"/>
      <c r="H23" s="697"/>
      <c r="I23" s="697"/>
      <c r="J23" s="705"/>
      <c r="K23" s="721"/>
      <c r="L23" s="697"/>
      <c r="M23" s="686"/>
      <c r="N23" s="697"/>
      <c r="O23" s="697"/>
      <c r="P23" s="721"/>
      <c r="Q23" s="697"/>
      <c r="R23" s="697"/>
      <c r="S23" s="697"/>
      <c r="T23" s="697"/>
      <c r="U23" s="697"/>
      <c r="V23" s="721"/>
      <c r="W23" s="686"/>
      <c r="X23" s="717"/>
      <c r="Y23" s="695"/>
    </row>
    <row r="24" spans="1:25" x14ac:dyDescent="0.2">
      <c r="A24" s="686"/>
      <c r="B24" s="686"/>
      <c r="C24" s="686"/>
      <c r="D24" s="686"/>
      <c r="E24" s="686"/>
      <c r="F24" s="686"/>
      <c r="G24" s="721"/>
      <c r="H24" s="697"/>
      <c r="I24" s="697"/>
      <c r="J24" s="686"/>
      <c r="K24" s="721"/>
      <c r="L24" s="686"/>
      <c r="M24" s="686"/>
      <c r="N24" s="686"/>
      <c r="O24" s="686"/>
      <c r="P24" s="721"/>
      <c r="Q24" s="686"/>
      <c r="R24" s="686"/>
      <c r="S24" s="686"/>
      <c r="T24" s="697"/>
      <c r="U24" s="686"/>
      <c r="V24" s="721"/>
      <c r="W24" s="686"/>
      <c r="X24" s="716"/>
      <c r="Y24" s="695"/>
    </row>
    <row r="25" spans="1:25" x14ac:dyDescent="0.2">
      <c r="A25" s="686"/>
      <c r="B25" s="686"/>
      <c r="C25" s="686"/>
      <c r="D25" s="686"/>
      <c r="E25" s="686"/>
      <c r="F25" s="686"/>
      <c r="G25" s="721"/>
      <c r="H25" s="697"/>
      <c r="I25" s="697"/>
      <c r="J25" s="705"/>
      <c r="K25" s="721"/>
      <c r="L25" s="686"/>
      <c r="M25" s="686"/>
      <c r="N25" s="686"/>
      <c r="O25" s="686"/>
      <c r="P25" s="721"/>
      <c r="Q25" s="686"/>
      <c r="R25" s="686"/>
      <c r="S25" s="686"/>
      <c r="T25" s="697"/>
      <c r="U25" s="686"/>
      <c r="V25" s="721"/>
      <c r="W25" s="686"/>
      <c r="X25" s="716"/>
      <c r="Y25" s="695"/>
    </row>
    <row r="26" spans="1:25" x14ac:dyDescent="0.2">
      <c r="A26" s="686"/>
      <c r="B26" s="686"/>
      <c r="C26" s="686"/>
      <c r="D26" s="686"/>
      <c r="E26" s="686"/>
      <c r="F26" s="686"/>
      <c r="G26" s="721"/>
      <c r="H26" s="697"/>
      <c r="I26" s="697"/>
      <c r="J26" s="705"/>
      <c r="K26" s="721"/>
      <c r="L26" s="686"/>
      <c r="M26" s="686"/>
      <c r="N26" s="686"/>
      <c r="O26" s="686"/>
      <c r="P26" s="721"/>
      <c r="Q26" s="686"/>
      <c r="R26" s="686"/>
      <c r="S26" s="686"/>
      <c r="T26" s="697"/>
      <c r="U26" s="686"/>
      <c r="V26" s="721"/>
      <c r="W26" s="686"/>
      <c r="X26" s="716"/>
      <c r="Y26" s="695"/>
    </row>
    <row r="27" spans="1:25" x14ac:dyDescent="0.2">
      <c r="A27" s="686"/>
      <c r="B27" s="686"/>
      <c r="C27" s="686"/>
      <c r="D27" s="686"/>
      <c r="E27" s="686"/>
      <c r="F27" s="686"/>
      <c r="G27" s="721"/>
      <c r="H27" s="697"/>
      <c r="I27" s="697"/>
      <c r="J27" s="705"/>
      <c r="K27" s="721"/>
      <c r="L27" s="686"/>
      <c r="M27" s="686"/>
      <c r="N27" s="686"/>
      <c r="O27" s="686"/>
      <c r="P27" s="721"/>
      <c r="Q27" s="686"/>
      <c r="R27" s="686"/>
      <c r="S27" s="686"/>
      <c r="T27" s="697"/>
      <c r="U27" s="686"/>
      <c r="V27" s="721"/>
      <c r="W27" s="686"/>
      <c r="X27" s="716"/>
      <c r="Y27" s="695"/>
    </row>
    <row r="28" spans="1:25" x14ac:dyDescent="0.2">
      <c r="A28" s="686"/>
      <c r="B28" s="686"/>
      <c r="C28" s="686"/>
      <c r="D28" s="686"/>
      <c r="E28" s="686"/>
      <c r="F28" s="686"/>
      <c r="G28" s="721"/>
      <c r="H28" s="697"/>
      <c r="I28" s="697"/>
      <c r="J28" s="705"/>
      <c r="K28" s="721"/>
      <c r="L28" s="686"/>
      <c r="M28" s="686"/>
      <c r="N28" s="686"/>
      <c r="O28" s="686"/>
      <c r="P28" s="721"/>
      <c r="Q28" s="686"/>
      <c r="R28" s="686"/>
      <c r="S28" s="686"/>
      <c r="T28" s="697"/>
      <c r="U28" s="686"/>
      <c r="V28" s="721"/>
      <c r="W28" s="686"/>
      <c r="X28" s="716"/>
      <c r="Y28" s="695"/>
    </row>
    <row r="29" spans="1:25" x14ac:dyDescent="0.2">
      <c r="A29" s="686"/>
      <c r="B29" s="686"/>
      <c r="C29" s="686"/>
      <c r="D29" s="686"/>
      <c r="E29" s="686"/>
      <c r="F29" s="686"/>
      <c r="G29" s="721"/>
      <c r="H29" s="697"/>
      <c r="I29" s="697"/>
      <c r="J29" s="714"/>
      <c r="K29" s="721"/>
      <c r="L29" s="686"/>
      <c r="M29" s="686"/>
      <c r="N29" s="686"/>
      <c r="O29" s="686"/>
      <c r="P29" s="721"/>
      <c r="Q29" s="686"/>
      <c r="R29" s="686"/>
      <c r="S29" s="686"/>
      <c r="T29" s="686"/>
      <c r="U29" s="686"/>
      <c r="V29" s="721"/>
      <c r="W29" s="686"/>
      <c r="X29" s="716"/>
      <c r="Y29" s="695"/>
    </row>
    <row r="30" spans="1:25" x14ac:dyDescent="0.2">
      <c r="A30" s="686"/>
      <c r="B30" s="686"/>
      <c r="C30" s="686"/>
      <c r="D30" s="686"/>
      <c r="E30" s="686"/>
      <c r="F30" s="686"/>
      <c r="G30" s="721"/>
      <c r="H30" s="697"/>
      <c r="I30" s="697"/>
      <c r="J30" s="705"/>
      <c r="K30" s="721"/>
      <c r="L30" s="686"/>
      <c r="M30" s="686"/>
      <c r="N30" s="686"/>
      <c r="O30" s="686"/>
      <c r="P30" s="721"/>
      <c r="Q30" s="686"/>
      <c r="R30" s="686"/>
      <c r="S30" s="686"/>
      <c r="T30" s="686"/>
      <c r="U30" s="686"/>
      <c r="V30" s="721"/>
      <c r="W30" s="686"/>
      <c r="X30" s="716"/>
      <c r="Y30" s="695"/>
    </row>
    <row r="31" spans="1:25" x14ac:dyDescent="0.2">
      <c r="A31" s="686"/>
      <c r="B31" s="686"/>
      <c r="C31" s="686"/>
      <c r="D31" s="686"/>
      <c r="E31" s="686"/>
      <c r="F31" s="686"/>
      <c r="G31" s="721"/>
      <c r="H31" s="697"/>
      <c r="I31" s="697"/>
      <c r="J31" s="705"/>
      <c r="K31" s="721"/>
      <c r="L31" s="686"/>
      <c r="M31" s="686"/>
      <c r="N31" s="686"/>
      <c r="O31" s="686"/>
      <c r="P31" s="721"/>
      <c r="Q31" s="686"/>
      <c r="R31" s="686"/>
      <c r="S31" s="686"/>
      <c r="T31" s="686"/>
      <c r="U31" s="686"/>
      <c r="V31" s="721"/>
      <c r="W31" s="686"/>
      <c r="X31" s="716"/>
      <c r="Y31" s="695"/>
    </row>
    <row r="32" spans="1:25" x14ac:dyDescent="0.2">
      <c r="A32" s="686"/>
      <c r="B32" s="686"/>
      <c r="C32" s="686"/>
      <c r="D32" s="686"/>
      <c r="E32" s="686"/>
      <c r="F32" s="686"/>
      <c r="G32" s="721"/>
      <c r="H32" s="697"/>
      <c r="I32" s="697"/>
      <c r="J32" s="705"/>
      <c r="K32" s="721"/>
      <c r="L32" s="686"/>
      <c r="M32" s="686"/>
      <c r="N32" s="686"/>
      <c r="O32" s="686"/>
      <c r="P32" s="721"/>
      <c r="Q32" s="686"/>
      <c r="R32" s="686"/>
      <c r="S32" s="686"/>
      <c r="T32" s="686"/>
      <c r="U32" s="686"/>
      <c r="V32" s="721"/>
      <c r="W32" s="686"/>
      <c r="X32" s="716"/>
      <c r="Y32" s="695"/>
    </row>
    <row r="33" spans="1:25" x14ac:dyDescent="0.2">
      <c r="A33" s="686"/>
      <c r="B33" s="686"/>
      <c r="C33" s="686"/>
      <c r="D33" s="686"/>
      <c r="E33" s="686"/>
      <c r="F33" s="686"/>
      <c r="G33" s="721"/>
      <c r="H33" s="697"/>
      <c r="I33" s="697"/>
      <c r="J33" s="705"/>
      <c r="K33" s="721"/>
      <c r="L33" s="697"/>
      <c r="M33" s="686"/>
      <c r="N33" s="697"/>
      <c r="O33" s="697"/>
      <c r="P33" s="721"/>
      <c r="Q33" s="697"/>
      <c r="R33" s="686"/>
      <c r="S33" s="697"/>
      <c r="T33" s="697"/>
      <c r="U33" s="697"/>
      <c r="V33" s="721"/>
      <c r="W33" s="686"/>
      <c r="X33" s="717"/>
      <c r="Y33" s="695"/>
    </row>
    <row r="34" spans="1:25" x14ac:dyDescent="0.2">
      <c r="A34" s="697"/>
      <c r="B34" s="697"/>
      <c r="C34" s="697"/>
      <c r="D34" s="705"/>
      <c r="E34" s="697"/>
      <c r="F34" s="697"/>
      <c r="G34" s="721"/>
      <c r="H34" s="697"/>
      <c r="I34" s="697"/>
      <c r="J34" s="705"/>
      <c r="K34" s="721"/>
      <c r="L34" s="697"/>
      <c r="M34" s="686"/>
      <c r="N34" s="697"/>
      <c r="O34" s="697"/>
      <c r="P34" s="721"/>
      <c r="Q34" s="697"/>
      <c r="R34" s="686"/>
      <c r="S34" s="697"/>
      <c r="T34" s="697"/>
      <c r="U34" s="697"/>
      <c r="V34" s="721"/>
      <c r="W34" s="686"/>
      <c r="X34" s="717"/>
      <c r="Y34" s="695"/>
    </row>
    <row r="35" spans="1:25" x14ac:dyDescent="0.2">
      <c r="A35" s="686"/>
      <c r="B35" s="709"/>
      <c r="C35" s="686"/>
      <c r="D35" s="686"/>
      <c r="E35" s="686"/>
      <c r="F35" s="686"/>
      <c r="G35" s="721"/>
      <c r="H35" s="686"/>
      <c r="I35" s="686"/>
      <c r="J35" s="686"/>
      <c r="K35" s="721"/>
      <c r="L35" s="686"/>
      <c r="M35" s="710"/>
      <c r="N35" s="686"/>
      <c r="O35" s="686"/>
      <c r="P35" s="721"/>
      <c r="Q35" s="686"/>
      <c r="R35" s="686"/>
      <c r="S35" s="686"/>
      <c r="T35" s="686"/>
      <c r="U35" s="686"/>
      <c r="V35" s="721"/>
      <c r="W35" s="686"/>
      <c r="X35" s="716"/>
      <c r="Y35" s="695"/>
    </row>
    <row r="36" spans="1:25" x14ac:dyDescent="0.2">
      <c r="A36" s="686"/>
      <c r="B36" s="709"/>
      <c r="C36" s="686"/>
      <c r="D36" s="686"/>
      <c r="E36" s="686"/>
      <c r="F36" s="686"/>
      <c r="G36" s="721"/>
      <c r="H36" s="686"/>
      <c r="I36" s="686"/>
      <c r="J36" s="686"/>
      <c r="K36" s="721"/>
      <c r="L36" s="686"/>
      <c r="M36" s="686"/>
      <c r="N36" s="686"/>
      <c r="O36" s="686"/>
      <c r="P36" s="721"/>
      <c r="Q36" s="686"/>
      <c r="R36" s="686"/>
      <c r="S36" s="686"/>
      <c r="T36" s="686"/>
      <c r="U36" s="686"/>
      <c r="V36" s="721"/>
      <c r="W36" s="686"/>
      <c r="X36" s="716"/>
      <c r="Y36" s="695"/>
    </row>
    <row r="37" spans="1:25" x14ac:dyDescent="0.2">
      <c r="A37" s="686"/>
      <c r="B37" s="709"/>
      <c r="C37" s="686"/>
      <c r="D37" s="686"/>
      <c r="E37" s="686"/>
      <c r="F37" s="686"/>
      <c r="G37" s="721"/>
      <c r="H37" s="697"/>
      <c r="I37" s="697"/>
      <c r="J37" s="705"/>
      <c r="K37" s="721"/>
      <c r="L37" s="686"/>
      <c r="M37" s="686"/>
      <c r="N37" s="686"/>
      <c r="O37" s="686"/>
      <c r="P37" s="721"/>
      <c r="Q37" s="686"/>
      <c r="R37" s="686"/>
      <c r="S37" s="686"/>
      <c r="T37" s="697"/>
      <c r="U37" s="686"/>
      <c r="V37" s="721"/>
      <c r="W37" s="686"/>
      <c r="X37" s="716"/>
      <c r="Y37" s="695"/>
    </row>
    <row r="38" spans="1:25" x14ac:dyDescent="0.2">
      <c r="A38" s="686"/>
      <c r="B38" s="709"/>
      <c r="C38" s="686"/>
      <c r="D38" s="686"/>
      <c r="E38" s="686"/>
      <c r="F38" s="686"/>
      <c r="G38" s="721"/>
      <c r="H38" s="697"/>
      <c r="I38" s="697"/>
      <c r="J38" s="705"/>
      <c r="K38" s="721"/>
      <c r="L38" s="686"/>
      <c r="M38" s="686"/>
      <c r="N38" s="686"/>
      <c r="O38" s="686"/>
      <c r="P38" s="721"/>
      <c r="Q38" s="686"/>
      <c r="R38" s="686"/>
      <c r="S38" s="686"/>
      <c r="T38" s="697"/>
      <c r="U38" s="686"/>
      <c r="V38" s="721"/>
      <c r="W38" s="686"/>
      <c r="X38" s="716"/>
      <c r="Y38" s="695"/>
    </row>
    <row r="39" spans="1:25" x14ac:dyDescent="0.2">
      <c r="A39" s="686"/>
      <c r="B39" s="709"/>
      <c r="C39" s="686"/>
      <c r="D39" s="686"/>
      <c r="E39" s="686"/>
      <c r="F39" s="686"/>
      <c r="G39" s="721"/>
      <c r="H39" s="697"/>
      <c r="I39" s="697"/>
      <c r="J39" s="705"/>
      <c r="K39" s="721"/>
      <c r="L39" s="686"/>
      <c r="M39" s="686"/>
      <c r="N39" s="686"/>
      <c r="O39" s="686"/>
      <c r="P39" s="721"/>
      <c r="Q39" s="720"/>
      <c r="R39" s="686"/>
      <c r="S39" s="686"/>
      <c r="T39" s="686"/>
      <c r="U39" s="686"/>
      <c r="V39" s="721"/>
      <c r="W39" s="686"/>
      <c r="X39" s="716"/>
      <c r="Y39" s="695"/>
    </row>
    <row r="40" spans="1:25" x14ac:dyDescent="0.2">
      <c r="A40" s="686"/>
      <c r="B40" s="709"/>
      <c r="C40" s="686"/>
      <c r="D40" s="686"/>
      <c r="E40" s="686"/>
      <c r="F40" s="686"/>
      <c r="G40" s="721"/>
      <c r="H40" s="697"/>
      <c r="I40" s="697"/>
      <c r="J40" s="705"/>
      <c r="K40" s="721"/>
      <c r="L40" s="686"/>
      <c r="M40" s="686"/>
      <c r="N40" s="686"/>
      <c r="O40" s="686"/>
      <c r="P40" s="721"/>
      <c r="Q40" s="720"/>
      <c r="R40" s="686"/>
      <c r="S40" s="686"/>
      <c r="T40" s="686"/>
      <c r="U40" s="686"/>
      <c r="V40" s="721"/>
      <c r="W40" s="686"/>
      <c r="X40" s="716"/>
      <c r="Y40" s="695"/>
    </row>
    <row r="41" spans="1:25" x14ac:dyDescent="0.2">
      <c r="A41" s="686"/>
      <c r="B41" s="709"/>
      <c r="C41" s="686"/>
      <c r="D41" s="686"/>
      <c r="E41" s="686"/>
      <c r="F41" s="686"/>
      <c r="G41" s="721"/>
      <c r="H41" s="697"/>
      <c r="I41" s="697"/>
      <c r="J41" s="705"/>
      <c r="K41" s="721"/>
      <c r="L41" s="686"/>
      <c r="M41" s="686"/>
      <c r="N41" s="686"/>
      <c r="O41" s="686"/>
      <c r="P41" s="721"/>
      <c r="Q41" s="697"/>
      <c r="R41" s="686"/>
      <c r="S41" s="697"/>
      <c r="T41" s="686"/>
      <c r="U41" s="697"/>
      <c r="V41" s="721"/>
      <c r="W41" s="686"/>
      <c r="X41" s="716"/>
      <c r="Y41" s="695"/>
    </row>
    <row r="42" spans="1:25" x14ac:dyDescent="0.2">
      <c r="A42" s="686"/>
      <c r="B42" s="709"/>
      <c r="C42" s="686"/>
      <c r="D42" s="686"/>
      <c r="E42" s="686"/>
      <c r="F42" s="686"/>
      <c r="G42" s="721"/>
      <c r="H42" s="686"/>
      <c r="I42" s="686"/>
      <c r="J42" s="686"/>
      <c r="K42" s="721"/>
      <c r="L42" s="697"/>
      <c r="M42" s="686"/>
      <c r="N42" s="697"/>
      <c r="O42" s="697"/>
      <c r="P42" s="721"/>
      <c r="Q42" s="686"/>
      <c r="R42" s="686"/>
      <c r="S42" s="686"/>
      <c r="T42" s="697"/>
      <c r="U42" s="686"/>
      <c r="V42" s="721"/>
      <c r="W42" s="686"/>
      <c r="X42" s="716"/>
      <c r="Y42" s="695"/>
    </row>
    <row r="43" spans="1:25" x14ac:dyDescent="0.2">
      <c r="A43" s="686"/>
      <c r="B43" s="709"/>
      <c r="C43" s="686"/>
      <c r="D43" s="686"/>
      <c r="E43" s="686"/>
      <c r="F43" s="686"/>
      <c r="G43" s="721"/>
      <c r="H43" s="686"/>
      <c r="I43" s="686"/>
      <c r="J43" s="686"/>
      <c r="K43" s="721"/>
      <c r="L43" s="697"/>
      <c r="M43" s="686"/>
      <c r="N43" s="697"/>
      <c r="O43" s="697"/>
      <c r="P43" s="721"/>
      <c r="Q43" s="686"/>
      <c r="R43" s="686"/>
      <c r="S43" s="686"/>
      <c r="T43" s="697"/>
      <c r="U43" s="686"/>
      <c r="V43" s="721"/>
      <c r="W43" s="686"/>
      <c r="X43" s="716"/>
      <c r="Y43" s="695"/>
    </row>
    <row r="44" spans="1:25" x14ac:dyDescent="0.2">
      <c r="A44" s="686"/>
      <c r="B44" s="709"/>
      <c r="C44" s="686"/>
      <c r="D44" s="686"/>
      <c r="E44" s="686"/>
      <c r="F44" s="686"/>
      <c r="G44" s="721"/>
      <c r="H44" s="697"/>
      <c r="I44" s="697"/>
      <c r="J44" s="697"/>
      <c r="K44" s="721"/>
      <c r="L44" s="686"/>
      <c r="M44" s="686"/>
      <c r="N44" s="686"/>
      <c r="O44" s="686"/>
      <c r="P44" s="721"/>
      <c r="Q44" s="686"/>
      <c r="R44" s="686"/>
      <c r="S44" s="686"/>
      <c r="T44" s="697"/>
      <c r="U44" s="686"/>
      <c r="V44" s="721"/>
      <c r="W44" s="686"/>
      <c r="X44" s="716"/>
      <c r="Y44" s="695"/>
    </row>
    <row r="45" spans="1:25" x14ac:dyDescent="0.2">
      <c r="A45" s="686"/>
      <c r="B45" s="709"/>
      <c r="C45" s="686"/>
      <c r="D45" s="686"/>
      <c r="E45" s="686"/>
      <c r="F45" s="686"/>
      <c r="G45" s="721"/>
      <c r="H45" s="697"/>
      <c r="I45" s="697"/>
      <c r="J45" s="705"/>
      <c r="K45" s="721"/>
      <c r="L45" s="686"/>
      <c r="M45" s="686"/>
      <c r="N45" s="686"/>
      <c r="O45" s="686"/>
      <c r="P45" s="721"/>
      <c r="Q45" s="686"/>
      <c r="R45" s="686"/>
      <c r="S45" s="686"/>
      <c r="T45" s="697"/>
      <c r="U45" s="686"/>
      <c r="V45" s="721"/>
      <c r="W45" s="686"/>
      <c r="X45" s="716"/>
      <c r="Y45" s="695"/>
    </row>
    <row r="46" spans="1:25" x14ac:dyDescent="0.2">
      <c r="A46" s="697"/>
      <c r="B46" s="709"/>
      <c r="C46" s="697"/>
      <c r="D46" s="686"/>
      <c r="E46" s="697"/>
      <c r="F46" s="697"/>
      <c r="G46" s="721"/>
      <c r="H46" s="697"/>
      <c r="I46" s="697"/>
      <c r="J46" s="705"/>
      <c r="K46" s="721"/>
      <c r="L46" s="697"/>
      <c r="M46" s="686"/>
      <c r="N46" s="697"/>
      <c r="O46" s="697"/>
      <c r="P46" s="721"/>
      <c r="Q46" s="697"/>
      <c r="R46" s="697"/>
      <c r="S46" s="697"/>
      <c r="T46" s="697"/>
      <c r="U46" s="697"/>
      <c r="V46" s="721"/>
      <c r="W46" s="686"/>
      <c r="X46" s="717"/>
      <c r="Y46" s="695"/>
    </row>
    <row r="47" spans="1:25" x14ac:dyDescent="0.2">
      <c r="A47" s="697"/>
      <c r="B47" s="709"/>
      <c r="C47" s="697"/>
      <c r="D47" s="686"/>
      <c r="E47" s="697"/>
      <c r="F47" s="697"/>
      <c r="G47" s="721"/>
      <c r="H47" s="697"/>
      <c r="I47" s="697"/>
      <c r="J47" s="705"/>
      <c r="K47" s="721"/>
      <c r="L47" s="697"/>
      <c r="M47" s="686"/>
      <c r="N47" s="697"/>
      <c r="O47" s="697"/>
      <c r="P47" s="721"/>
      <c r="Q47" s="697"/>
      <c r="R47" s="697"/>
      <c r="S47" s="697"/>
      <c r="T47" s="697"/>
      <c r="U47" s="697"/>
      <c r="V47" s="721"/>
      <c r="W47" s="686"/>
      <c r="X47" s="717"/>
      <c r="Y47" s="695"/>
    </row>
    <row r="48" spans="1:25" x14ac:dyDescent="0.2">
      <c r="A48" s="697"/>
      <c r="B48" s="709"/>
      <c r="C48" s="697"/>
      <c r="D48" s="686"/>
      <c r="E48" s="697"/>
      <c r="F48" s="697"/>
      <c r="G48" s="721"/>
      <c r="H48" s="697"/>
      <c r="I48" s="697"/>
      <c r="J48" s="705"/>
      <c r="K48" s="721"/>
      <c r="L48" s="697"/>
      <c r="M48" s="710"/>
      <c r="N48" s="697"/>
      <c r="O48" s="697"/>
      <c r="P48" s="721"/>
      <c r="Q48" s="697"/>
      <c r="R48" s="686"/>
      <c r="S48" s="697"/>
      <c r="T48" s="697"/>
      <c r="U48" s="697"/>
      <c r="V48" s="721"/>
      <c r="W48" s="686"/>
      <c r="X48" s="717"/>
      <c r="Y48" s="695"/>
    </row>
    <row r="49" spans="1:25" x14ac:dyDescent="0.2">
      <c r="A49" s="686"/>
      <c r="B49" s="709"/>
      <c r="C49" s="686"/>
      <c r="D49" s="686"/>
      <c r="E49" s="686"/>
      <c r="F49" s="686"/>
      <c r="G49" s="721"/>
      <c r="H49" s="686"/>
      <c r="I49" s="686"/>
      <c r="J49" s="686"/>
      <c r="K49" s="721"/>
      <c r="L49" s="686"/>
      <c r="M49" s="686"/>
      <c r="N49" s="686"/>
      <c r="O49" s="686"/>
      <c r="P49" s="721"/>
      <c r="Q49" s="697"/>
      <c r="R49" s="686"/>
      <c r="S49" s="697"/>
      <c r="T49" s="686"/>
      <c r="U49" s="697"/>
      <c r="V49" s="721"/>
      <c r="W49" s="686"/>
      <c r="X49" s="716"/>
      <c r="Y49" s="695"/>
    </row>
    <row r="50" spans="1:25" x14ac:dyDescent="0.2">
      <c r="A50" s="686"/>
      <c r="B50" s="709"/>
      <c r="C50" s="686"/>
      <c r="D50" s="686"/>
      <c r="E50" s="686"/>
      <c r="F50" s="686"/>
      <c r="G50" s="721"/>
      <c r="H50" s="686"/>
      <c r="I50" s="686"/>
      <c r="J50" s="686"/>
      <c r="K50" s="721"/>
      <c r="L50" s="686"/>
      <c r="M50" s="686"/>
      <c r="N50" s="686"/>
      <c r="O50" s="686"/>
      <c r="P50" s="721"/>
      <c r="Q50" s="719"/>
      <c r="R50" s="686"/>
      <c r="S50" s="697"/>
      <c r="T50" s="686"/>
      <c r="U50" s="697"/>
      <c r="V50" s="721"/>
      <c r="W50" s="686"/>
      <c r="X50" s="716"/>
      <c r="Y50" s="695"/>
    </row>
    <row r="51" spans="1:25" x14ac:dyDescent="0.2">
      <c r="A51" s="686"/>
      <c r="B51" s="709"/>
      <c r="C51" s="686"/>
      <c r="D51" s="686"/>
      <c r="E51" s="686"/>
      <c r="F51" s="686"/>
      <c r="G51" s="721"/>
      <c r="H51" s="686"/>
      <c r="I51" s="686"/>
      <c r="J51" s="686"/>
      <c r="K51" s="721"/>
      <c r="L51" s="686"/>
      <c r="M51" s="686"/>
      <c r="N51" s="686"/>
      <c r="O51" s="686"/>
      <c r="P51" s="721"/>
      <c r="Q51" s="697"/>
      <c r="R51" s="686"/>
      <c r="S51" s="697"/>
      <c r="T51" s="686"/>
      <c r="U51" s="697"/>
      <c r="V51" s="721"/>
      <c r="W51" s="686"/>
      <c r="X51" s="716"/>
      <c r="Y51" s="695"/>
    </row>
    <row r="52" spans="1:25" x14ac:dyDescent="0.2">
      <c r="A52" s="686"/>
      <c r="B52" s="709"/>
      <c r="C52" s="686"/>
      <c r="D52" s="686"/>
      <c r="E52" s="686"/>
      <c r="F52" s="686"/>
      <c r="G52" s="721"/>
      <c r="H52" s="686"/>
      <c r="I52" s="686"/>
      <c r="J52" s="686"/>
      <c r="K52" s="721"/>
      <c r="L52" s="686"/>
      <c r="M52" s="686"/>
      <c r="N52" s="686"/>
      <c r="O52" s="686"/>
      <c r="P52" s="721"/>
      <c r="Q52" s="697"/>
      <c r="R52" s="686"/>
      <c r="S52" s="697"/>
      <c r="T52" s="686"/>
      <c r="U52" s="697"/>
      <c r="V52" s="721"/>
      <c r="W52" s="686"/>
      <c r="X52" s="716"/>
      <c r="Y52" s="695"/>
    </row>
    <row r="53" spans="1:25" x14ac:dyDescent="0.2">
      <c r="A53" s="686"/>
      <c r="B53" s="709"/>
      <c r="C53" s="686"/>
      <c r="D53" s="686"/>
      <c r="E53" s="686"/>
      <c r="F53" s="686"/>
      <c r="G53" s="721"/>
      <c r="H53" s="686"/>
      <c r="I53" s="686"/>
      <c r="J53" s="686"/>
      <c r="K53" s="721"/>
      <c r="L53" s="686"/>
      <c r="M53" s="686"/>
      <c r="N53" s="686"/>
      <c r="O53" s="686"/>
      <c r="P53" s="721"/>
      <c r="Q53" s="697"/>
      <c r="R53" s="686"/>
      <c r="S53" s="697"/>
      <c r="T53" s="686"/>
      <c r="U53" s="697"/>
      <c r="V53" s="721"/>
      <c r="W53" s="686"/>
      <c r="X53" s="716"/>
      <c r="Y53" s="695"/>
    </row>
    <row r="54" spans="1:25" x14ac:dyDescent="0.2">
      <c r="A54" s="686"/>
      <c r="B54" s="709"/>
      <c r="C54" s="686"/>
      <c r="D54" s="686"/>
      <c r="E54" s="686"/>
      <c r="F54" s="686"/>
      <c r="G54" s="721"/>
      <c r="H54" s="686"/>
      <c r="I54" s="686"/>
      <c r="J54" s="686"/>
      <c r="K54" s="721"/>
      <c r="L54" s="686"/>
      <c r="M54" s="686"/>
      <c r="N54" s="686"/>
      <c r="O54" s="686"/>
      <c r="P54" s="721"/>
      <c r="Q54" s="697"/>
      <c r="R54" s="686"/>
      <c r="S54" s="697"/>
      <c r="T54" s="686"/>
      <c r="U54" s="697"/>
      <c r="V54" s="721"/>
      <c r="W54" s="686"/>
      <c r="X54" s="716"/>
      <c r="Y54" s="695"/>
    </row>
    <row r="55" spans="1:25" x14ac:dyDescent="0.2">
      <c r="A55" s="686"/>
      <c r="B55" s="709"/>
      <c r="C55" s="686"/>
      <c r="D55" s="686"/>
      <c r="E55" s="686"/>
      <c r="F55" s="686"/>
      <c r="G55" s="721"/>
      <c r="H55" s="686"/>
      <c r="I55" s="686"/>
      <c r="J55" s="686"/>
      <c r="K55" s="721"/>
      <c r="L55" s="686"/>
      <c r="M55" s="686"/>
      <c r="N55" s="686"/>
      <c r="O55" s="686"/>
      <c r="P55" s="721"/>
      <c r="Q55" s="697"/>
      <c r="R55" s="686"/>
      <c r="S55" s="697"/>
      <c r="T55" s="686"/>
      <c r="U55" s="697"/>
      <c r="V55" s="721"/>
      <c r="W55" s="686"/>
      <c r="X55" s="716"/>
      <c r="Y55" s="695"/>
    </row>
    <row r="56" spans="1:25" x14ac:dyDescent="0.2">
      <c r="A56" s="686"/>
      <c r="B56" s="709"/>
      <c r="C56" s="686"/>
      <c r="D56" s="686"/>
      <c r="E56" s="686"/>
      <c r="F56" s="686"/>
      <c r="G56" s="721"/>
      <c r="H56" s="686"/>
      <c r="I56" s="686"/>
      <c r="J56" s="686"/>
      <c r="K56" s="721"/>
      <c r="L56" s="686"/>
      <c r="M56" s="686"/>
      <c r="N56" s="686"/>
      <c r="O56" s="686"/>
      <c r="P56" s="721"/>
      <c r="Q56" s="719"/>
      <c r="R56" s="686"/>
      <c r="S56" s="697"/>
      <c r="T56" s="686"/>
      <c r="U56" s="697"/>
      <c r="V56" s="721"/>
      <c r="W56" s="686"/>
      <c r="X56" s="716"/>
      <c r="Y56" s="695"/>
    </row>
    <row r="57" spans="1:25" x14ac:dyDescent="0.2">
      <c r="A57" s="686"/>
      <c r="B57" s="709"/>
      <c r="C57" s="686"/>
      <c r="D57" s="686"/>
      <c r="E57" s="686"/>
      <c r="F57" s="686"/>
      <c r="G57" s="721"/>
      <c r="H57" s="686"/>
      <c r="I57" s="686"/>
      <c r="J57" s="686"/>
      <c r="K57" s="721"/>
      <c r="L57" s="686"/>
      <c r="M57" s="686"/>
      <c r="N57" s="686"/>
      <c r="O57" s="686"/>
      <c r="P57" s="721"/>
      <c r="Q57" s="719"/>
      <c r="R57" s="686"/>
      <c r="S57" s="697"/>
      <c r="T57" s="686"/>
      <c r="U57" s="697"/>
      <c r="V57" s="721"/>
      <c r="W57" s="686"/>
      <c r="X57" s="716"/>
      <c r="Y57" s="695"/>
    </row>
    <row r="58" spans="1:25" x14ac:dyDescent="0.2">
      <c r="A58" s="686"/>
      <c r="B58" s="709"/>
      <c r="C58" s="686"/>
      <c r="D58" s="686"/>
      <c r="E58" s="686"/>
      <c r="F58" s="686"/>
      <c r="G58" s="721"/>
      <c r="H58" s="686"/>
      <c r="I58" s="686"/>
      <c r="J58" s="686"/>
      <c r="K58" s="721"/>
      <c r="L58" s="686"/>
      <c r="M58" s="686"/>
      <c r="N58" s="686"/>
      <c r="O58" s="686"/>
      <c r="P58" s="721"/>
      <c r="Q58" s="719"/>
      <c r="R58" s="686"/>
      <c r="S58" s="697"/>
      <c r="T58" s="686"/>
      <c r="U58" s="697"/>
      <c r="V58" s="721"/>
      <c r="W58" s="686"/>
      <c r="X58" s="716"/>
      <c r="Y58" s="695"/>
    </row>
    <row r="59" spans="1:25" x14ac:dyDescent="0.2">
      <c r="A59" s="686"/>
      <c r="B59" s="709"/>
      <c r="C59" s="686"/>
      <c r="D59" s="686"/>
      <c r="E59" s="686"/>
      <c r="F59" s="686"/>
      <c r="G59" s="721"/>
      <c r="H59" s="686"/>
      <c r="I59" s="686"/>
      <c r="J59" s="686"/>
      <c r="K59" s="721"/>
      <c r="L59" s="686"/>
      <c r="M59" s="686"/>
      <c r="N59" s="686"/>
      <c r="O59" s="686"/>
      <c r="P59" s="721"/>
      <c r="Q59" s="719"/>
      <c r="R59" s="686"/>
      <c r="S59" s="697"/>
      <c r="T59" s="686"/>
      <c r="U59" s="697"/>
      <c r="V59" s="721"/>
      <c r="W59" s="686"/>
      <c r="X59" s="716"/>
      <c r="Y59" s="695"/>
    </row>
    <row r="60" spans="1:25" x14ac:dyDescent="0.2">
      <c r="A60" s="686"/>
      <c r="B60" s="709"/>
      <c r="C60" s="686"/>
      <c r="D60" s="686"/>
      <c r="E60" s="686"/>
      <c r="F60" s="686"/>
      <c r="G60" s="721"/>
      <c r="H60" s="686"/>
      <c r="I60" s="686"/>
      <c r="J60" s="686"/>
      <c r="K60" s="721"/>
      <c r="L60" s="686"/>
      <c r="M60" s="686"/>
      <c r="N60" s="686"/>
      <c r="O60" s="686"/>
      <c r="P60" s="721"/>
      <c r="Q60" s="719"/>
      <c r="R60" s="686"/>
      <c r="S60" s="697"/>
      <c r="T60" s="686"/>
      <c r="U60" s="697"/>
      <c r="V60" s="721"/>
      <c r="W60" s="686"/>
      <c r="X60" s="716"/>
      <c r="Y60" s="695"/>
    </row>
    <row r="61" spans="1:25" x14ac:dyDescent="0.2">
      <c r="A61" s="686"/>
      <c r="B61" s="709"/>
      <c r="C61" s="686"/>
      <c r="D61" s="686"/>
      <c r="E61" s="686"/>
      <c r="F61" s="686"/>
      <c r="G61" s="721"/>
      <c r="H61" s="686"/>
      <c r="I61" s="686"/>
      <c r="J61" s="686"/>
      <c r="K61" s="721"/>
      <c r="L61" s="686"/>
      <c r="M61" s="686"/>
      <c r="N61" s="686"/>
      <c r="O61" s="686"/>
      <c r="P61" s="721"/>
      <c r="Q61" s="719"/>
      <c r="R61" s="686"/>
      <c r="S61" s="697"/>
      <c r="T61" s="686"/>
      <c r="U61" s="697"/>
      <c r="V61" s="721"/>
      <c r="W61" s="686"/>
      <c r="X61" s="716"/>
      <c r="Y61" s="695"/>
    </row>
    <row r="62" spans="1:25" x14ac:dyDescent="0.2">
      <c r="A62" s="686"/>
      <c r="B62" s="709"/>
      <c r="C62" s="686"/>
      <c r="D62" s="686"/>
      <c r="E62" s="686"/>
      <c r="F62" s="686"/>
      <c r="G62" s="721"/>
      <c r="H62" s="686"/>
      <c r="I62" s="686"/>
      <c r="J62" s="686"/>
      <c r="K62" s="721"/>
      <c r="L62" s="686"/>
      <c r="M62" s="686"/>
      <c r="N62" s="686"/>
      <c r="O62" s="686"/>
      <c r="P62" s="721"/>
      <c r="Q62" s="719"/>
      <c r="R62" s="686"/>
      <c r="S62" s="697"/>
      <c r="T62" s="686"/>
      <c r="U62" s="697"/>
      <c r="V62" s="721"/>
      <c r="W62" s="686"/>
      <c r="X62" s="716"/>
      <c r="Y62" s="695"/>
    </row>
    <row r="63" spans="1:25" x14ac:dyDescent="0.2">
      <c r="A63" s="686"/>
      <c r="B63" s="709"/>
      <c r="C63" s="686"/>
      <c r="D63" s="686"/>
      <c r="E63" s="686"/>
      <c r="F63" s="686"/>
      <c r="G63" s="721"/>
      <c r="H63" s="686"/>
      <c r="I63" s="686"/>
      <c r="J63" s="686"/>
      <c r="K63" s="721"/>
      <c r="L63" s="686"/>
      <c r="M63" s="686"/>
      <c r="N63" s="686"/>
      <c r="O63" s="686"/>
      <c r="P63" s="721"/>
      <c r="Q63" s="719"/>
      <c r="R63" s="686"/>
      <c r="S63" s="697"/>
      <c r="T63" s="686"/>
      <c r="U63" s="697"/>
      <c r="V63" s="721"/>
      <c r="W63" s="686"/>
      <c r="X63" s="716"/>
      <c r="Y63" s="695"/>
    </row>
    <row r="64" spans="1:25" x14ac:dyDescent="0.2">
      <c r="A64" s="686"/>
      <c r="B64" s="709"/>
      <c r="C64" s="686"/>
      <c r="D64" s="686"/>
      <c r="E64" s="686"/>
      <c r="F64" s="686"/>
      <c r="G64" s="721"/>
      <c r="H64" s="686"/>
      <c r="I64" s="686"/>
      <c r="J64" s="686"/>
      <c r="K64" s="721"/>
      <c r="L64" s="686"/>
      <c r="M64" s="686"/>
      <c r="N64" s="686"/>
      <c r="O64" s="686"/>
      <c r="P64" s="721"/>
      <c r="Q64" s="719"/>
      <c r="R64" s="686"/>
      <c r="S64" s="697"/>
      <c r="T64" s="686"/>
      <c r="U64" s="697"/>
      <c r="V64" s="721"/>
      <c r="W64" s="686"/>
      <c r="X64" s="716"/>
      <c r="Y64" s="695"/>
    </row>
    <row r="65" spans="1:25" x14ac:dyDescent="0.2">
      <c r="A65" s="686"/>
      <c r="B65" s="709"/>
      <c r="C65" s="686"/>
      <c r="D65" s="686"/>
      <c r="E65" s="686"/>
      <c r="F65" s="686"/>
      <c r="G65" s="721"/>
      <c r="H65" s="686"/>
      <c r="I65" s="686"/>
      <c r="J65" s="686"/>
      <c r="K65" s="721"/>
      <c r="L65" s="686"/>
      <c r="M65" s="686"/>
      <c r="N65" s="686"/>
      <c r="O65" s="686"/>
      <c r="P65" s="721"/>
      <c r="Q65" s="719"/>
      <c r="R65" s="686"/>
      <c r="S65" s="697"/>
      <c r="T65" s="686"/>
      <c r="U65" s="697"/>
      <c r="V65" s="721"/>
      <c r="W65" s="686"/>
      <c r="X65" s="716"/>
      <c r="Y65" s="695"/>
    </row>
    <row r="66" spans="1:25" x14ac:dyDescent="0.2">
      <c r="A66" s="686"/>
      <c r="B66" s="709"/>
      <c r="C66" s="686"/>
      <c r="D66" s="686"/>
      <c r="E66" s="686"/>
      <c r="F66" s="686"/>
      <c r="G66" s="721"/>
      <c r="H66" s="686"/>
      <c r="I66" s="686"/>
      <c r="J66" s="686"/>
      <c r="K66" s="721"/>
      <c r="L66" s="686"/>
      <c r="M66" s="686"/>
      <c r="N66" s="686"/>
      <c r="O66" s="686"/>
      <c r="P66" s="721"/>
      <c r="Q66" s="719"/>
      <c r="R66" s="686"/>
      <c r="S66" s="697"/>
      <c r="T66" s="686"/>
      <c r="U66" s="697"/>
      <c r="V66" s="721"/>
      <c r="W66" s="686"/>
      <c r="X66" s="716"/>
      <c r="Y66" s="695"/>
    </row>
    <row r="67" spans="1:25" x14ac:dyDescent="0.2">
      <c r="A67" s="686"/>
      <c r="B67" s="709"/>
      <c r="C67" s="686"/>
      <c r="D67" s="686"/>
      <c r="E67" s="686"/>
      <c r="F67" s="686"/>
      <c r="G67" s="721"/>
      <c r="H67" s="686"/>
      <c r="I67" s="686"/>
      <c r="J67" s="686"/>
      <c r="K67" s="721"/>
      <c r="L67" s="686"/>
      <c r="M67" s="686"/>
      <c r="N67" s="686"/>
      <c r="O67" s="686"/>
      <c r="P67" s="721"/>
      <c r="Q67" s="697"/>
      <c r="R67" s="686"/>
      <c r="S67" s="697"/>
      <c r="T67" s="686"/>
      <c r="U67" s="697"/>
      <c r="V67" s="721"/>
      <c r="W67" s="686"/>
      <c r="X67" s="716"/>
      <c r="Y67" s="695"/>
    </row>
    <row r="68" spans="1:25" x14ac:dyDescent="0.2">
      <c r="A68" s="686"/>
      <c r="B68" s="709"/>
      <c r="C68" s="686"/>
      <c r="D68" s="686"/>
      <c r="E68" s="686"/>
      <c r="F68" s="686"/>
      <c r="G68" s="721"/>
      <c r="H68" s="686"/>
      <c r="I68" s="686"/>
      <c r="J68" s="686"/>
      <c r="K68" s="721"/>
      <c r="L68" s="686"/>
      <c r="M68" s="686"/>
      <c r="N68" s="686"/>
      <c r="O68" s="686"/>
      <c r="P68" s="721"/>
      <c r="Q68" s="697"/>
      <c r="R68" s="686"/>
      <c r="S68" s="697"/>
      <c r="T68" s="686"/>
      <c r="U68" s="697"/>
      <c r="V68" s="721"/>
      <c r="W68" s="686"/>
      <c r="X68" s="716"/>
      <c r="Y68" s="695"/>
    </row>
    <row r="69" spans="1:25" x14ac:dyDescent="0.2">
      <c r="A69" s="686"/>
      <c r="B69" s="709"/>
      <c r="C69" s="686"/>
      <c r="D69" s="686"/>
      <c r="E69" s="686"/>
      <c r="F69" s="686"/>
      <c r="G69" s="721"/>
      <c r="H69" s="686"/>
      <c r="I69" s="686"/>
      <c r="J69" s="686"/>
      <c r="K69" s="721"/>
      <c r="L69" s="686"/>
      <c r="M69" s="686"/>
      <c r="N69" s="686"/>
      <c r="O69" s="686"/>
      <c r="P69" s="721"/>
      <c r="Q69" s="697"/>
      <c r="R69" s="686"/>
      <c r="S69" s="697"/>
      <c r="T69" s="686"/>
      <c r="U69" s="697"/>
      <c r="V69" s="721"/>
      <c r="W69" s="686"/>
      <c r="X69" s="716"/>
      <c r="Y69" s="695"/>
    </row>
    <row r="70" spans="1:25" x14ac:dyDescent="0.2">
      <c r="A70" s="686"/>
      <c r="B70" s="709"/>
      <c r="C70" s="686"/>
      <c r="D70" s="686"/>
      <c r="E70" s="686"/>
      <c r="F70" s="686"/>
      <c r="G70" s="721"/>
      <c r="H70" s="686"/>
      <c r="I70" s="686"/>
      <c r="J70" s="686"/>
      <c r="K70" s="721"/>
      <c r="L70" s="686"/>
      <c r="M70" s="686"/>
      <c r="N70" s="686"/>
      <c r="O70" s="686"/>
      <c r="P70" s="721"/>
      <c r="Q70" s="697"/>
      <c r="R70" s="686"/>
      <c r="S70" s="697"/>
      <c r="T70" s="686"/>
      <c r="U70" s="697"/>
      <c r="V70" s="721"/>
      <c r="W70" s="686"/>
      <c r="X70" s="716"/>
      <c r="Y70" s="695"/>
    </row>
    <row r="71" spans="1:25" x14ac:dyDescent="0.2">
      <c r="A71" s="686"/>
      <c r="B71" s="709"/>
      <c r="C71" s="686"/>
      <c r="D71" s="686"/>
      <c r="E71" s="686"/>
      <c r="F71" s="686"/>
      <c r="G71" s="721"/>
      <c r="H71" s="686"/>
      <c r="I71" s="686"/>
      <c r="J71" s="686"/>
      <c r="K71" s="721"/>
      <c r="L71" s="686"/>
      <c r="M71" s="686"/>
      <c r="N71" s="686"/>
      <c r="O71" s="686"/>
      <c r="P71" s="721"/>
      <c r="Q71" s="697"/>
      <c r="R71" s="686"/>
      <c r="S71" s="697"/>
      <c r="T71" s="686"/>
      <c r="U71" s="697"/>
      <c r="V71" s="721"/>
      <c r="W71" s="686"/>
      <c r="X71" s="716"/>
      <c r="Y71" s="695"/>
    </row>
    <row r="72" spans="1:25" x14ac:dyDescent="0.2">
      <c r="A72" s="686"/>
      <c r="B72" s="709"/>
      <c r="C72" s="686"/>
      <c r="D72" s="686"/>
      <c r="E72" s="686"/>
      <c r="F72" s="686"/>
      <c r="G72" s="721"/>
      <c r="H72" s="686"/>
      <c r="I72" s="686"/>
      <c r="J72" s="686"/>
      <c r="K72" s="721"/>
      <c r="L72" s="686"/>
      <c r="M72" s="686"/>
      <c r="N72" s="686"/>
      <c r="O72" s="686"/>
      <c r="P72" s="721"/>
      <c r="Q72" s="686"/>
      <c r="R72" s="686"/>
      <c r="S72" s="697"/>
      <c r="T72" s="686"/>
      <c r="U72" s="697"/>
      <c r="V72" s="721"/>
      <c r="W72" s="686"/>
      <c r="X72" s="716"/>
      <c r="Y72" s="695"/>
    </row>
    <row r="73" spans="1:25" x14ac:dyDescent="0.2">
      <c r="A73" s="686"/>
      <c r="B73" s="709"/>
      <c r="C73" s="686"/>
      <c r="D73" s="686"/>
      <c r="E73" s="686"/>
      <c r="F73" s="686"/>
      <c r="G73" s="721"/>
      <c r="H73" s="697"/>
      <c r="I73" s="697"/>
      <c r="J73" s="705"/>
      <c r="K73" s="721"/>
      <c r="L73" s="686"/>
      <c r="M73" s="686"/>
      <c r="N73" s="686"/>
      <c r="O73" s="686"/>
      <c r="P73" s="721"/>
      <c r="Q73" s="686"/>
      <c r="R73" s="686"/>
      <c r="S73" s="697"/>
      <c r="T73" s="686"/>
      <c r="U73" s="697"/>
      <c r="V73" s="721"/>
      <c r="W73" s="686"/>
      <c r="X73" s="716"/>
      <c r="Y73" s="695"/>
    </row>
    <row r="74" spans="1:25" x14ac:dyDescent="0.2">
      <c r="A74" s="686"/>
      <c r="B74" s="709"/>
      <c r="C74" s="686"/>
      <c r="D74" s="686"/>
      <c r="E74" s="686"/>
      <c r="F74" s="686"/>
      <c r="G74" s="721"/>
      <c r="H74" s="697"/>
      <c r="I74" s="697"/>
      <c r="J74" s="705"/>
      <c r="K74" s="721"/>
      <c r="L74" s="686"/>
      <c r="M74" s="686"/>
      <c r="N74" s="686"/>
      <c r="O74" s="686"/>
      <c r="P74" s="721"/>
      <c r="Q74" s="697"/>
      <c r="R74" s="686"/>
      <c r="S74" s="697"/>
      <c r="T74" s="686"/>
      <c r="U74" s="697"/>
      <c r="V74" s="721"/>
      <c r="W74" s="686"/>
      <c r="X74" s="716"/>
      <c r="Y74" s="695"/>
    </row>
    <row r="75" spans="1:25" x14ac:dyDescent="0.2">
      <c r="A75" s="697"/>
      <c r="B75" s="709"/>
      <c r="C75" s="697"/>
      <c r="D75" s="686"/>
      <c r="E75" s="697"/>
      <c r="F75" s="697"/>
      <c r="G75" s="721"/>
      <c r="H75" s="697"/>
      <c r="I75" s="697"/>
      <c r="J75" s="705"/>
      <c r="K75" s="721"/>
      <c r="L75" s="697"/>
      <c r="M75" s="686"/>
      <c r="N75" s="697"/>
      <c r="O75" s="697"/>
      <c r="P75" s="721"/>
      <c r="Q75" s="697"/>
      <c r="R75" s="686"/>
      <c r="S75" s="697"/>
      <c r="T75" s="686"/>
      <c r="U75" s="697"/>
      <c r="V75" s="721"/>
      <c r="W75" s="686"/>
      <c r="X75" s="717"/>
      <c r="Y75" s="695"/>
    </row>
    <row r="76" spans="1:25" x14ac:dyDescent="0.2">
      <c r="A76" s="701"/>
      <c r="B76" s="701"/>
      <c r="C76" s="701"/>
      <c r="D76" s="708"/>
      <c r="E76" s="701"/>
      <c r="F76" s="701"/>
      <c r="G76" s="695"/>
      <c r="H76" s="701"/>
      <c r="I76" s="701"/>
      <c r="J76" s="708"/>
      <c r="K76" s="695"/>
      <c r="L76" s="701"/>
      <c r="M76" s="702"/>
      <c r="N76" s="701"/>
      <c r="O76" s="701"/>
      <c r="P76" s="695"/>
      <c r="Q76" s="701"/>
      <c r="R76" s="702"/>
      <c r="S76" s="701"/>
      <c r="T76" s="701"/>
      <c r="U76" s="701"/>
      <c r="V76" s="695"/>
      <c r="W76" s="702"/>
      <c r="X76" s="711"/>
      <c r="Y76" s="695"/>
    </row>
    <row r="77" spans="1:25" x14ac:dyDescent="0.2">
      <c r="A77" s="701"/>
      <c r="B77" s="701"/>
      <c r="C77" s="701"/>
      <c r="D77" s="708"/>
      <c r="E77" s="701"/>
      <c r="F77" s="701"/>
      <c r="G77" s="695"/>
      <c r="H77" s="701"/>
      <c r="I77" s="701"/>
      <c r="J77" s="708"/>
      <c r="K77" s="695"/>
      <c r="L77" s="701"/>
      <c r="M77" s="702"/>
      <c r="N77" s="701"/>
      <c r="O77" s="701"/>
      <c r="P77" s="695"/>
      <c r="Q77" s="701"/>
      <c r="R77" s="702"/>
      <c r="S77" s="701"/>
      <c r="T77" s="701"/>
      <c r="U77" s="701"/>
      <c r="V77" s="695"/>
      <c r="W77" s="702"/>
      <c r="X77" s="711"/>
      <c r="Y77" s="695"/>
    </row>
    <row r="78" spans="1:25" x14ac:dyDescent="0.2">
      <c r="A78" s="701"/>
      <c r="B78" s="701"/>
      <c r="C78" s="701"/>
      <c r="D78" s="708"/>
      <c r="E78" s="701"/>
      <c r="F78" s="701"/>
      <c r="G78" s="695"/>
      <c r="H78" s="701"/>
      <c r="I78" s="701"/>
      <c r="J78" s="708"/>
      <c r="K78" s="695"/>
      <c r="L78" s="701"/>
      <c r="M78" s="702"/>
      <c r="N78" s="701"/>
      <c r="O78" s="701"/>
      <c r="P78" s="695"/>
      <c r="Q78" s="701"/>
      <c r="R78" s="702"/>
      <c r="S78" s="701"/>
      <c r="T78" s="701"/>
      <c r="U78" s="701"/>
      <c r="V78" s="695"/>
      <c r="W78" s="702"/>
      <c r="X78" s="711"/>
      <c r="Y78" s="695"/>
    </row>
    <row r="79" spans="1:25" x14ac:dyDescent="0.2">
      <c r="A79" s="701"/>
      <c r="B79" s="701"/>
      <c r="C79" s="701"/>
      <c r="D79" s="708"/>
      <c r="E79" s="701"/>
      <c r="F79" s="701"/>
      <c r="G79" s="695"/>
      <c r="H79" s="701"/>
      <c r="I79" s="701"/>
      <c r="J79" s="708"/>
      <c r="K79" s="695"/>
      <c r="L79" s="701"/>
      <c r="M79" s="702"/>
      <c r="N79" s="701"/>
      <c r="O79" s="701"/>
      <c r="P79" s="695"/>
      <c r="Q79" s="701"/>
      <c r="R79" s="702"/>
      <c r="S79" s="701"/>
      <c r="T79" s="701"/>
      <c r="U79" s="701"/>
      <c r="V79" s="695"/>
      <c r="W79" s="702"/>
      <c r="X79" s="711"/>
      <c r="Y79" s="695"/>
    </row>
    <row r="80" spans="1:25" x14ac:dyDescent="0.2">
      <c r="A80" s="701"/>
      <c r="B80" s="701"/>
      <c r="C80" s="701"/>
      <c r="D80" s="695"/>
      <c r="E80" s="700"/>
      <c r="F80" s="701"/>
      <c r="G80" s="695"/>
      <c r="H80" s="701"/>
      <c r="I80" s="701"/>
      <c r="J80" s="708"/>
      <c r="K80" s="695"/>
      <c r="L80" s="701"/>
      <c r="M80" s="702"/>
      <c r="N80" s="701"/>
      <c r="O80" s="701"/>
      <c r="P80" s="695"/>
      <c r="Q80" s="701"/>
      <c r="R80" s="702"/>
      <c r="S80" s="701"/>
      <c r="T80" s="701"/>
      <c r="U80" s="701"/>
      <c r="V80" s="695"/>
      <c r="W80" s="702"/>
      <c r="X80" s="711"/>
      <c r="Y80" s="695"/>
    </row>
    <row r="81" spans="1:25" x14ac:dyDescent="0.2">
      <c r="A81" s="701"/>
      <c r="B81" s="701"/>
      <c r="C81" s="701"/>
      <c r="D81" s="695"/>
      <c r="E81" s="700"/>
      <c r="F81" s="701"/>
      <c r="G81" s="695"/>
      <c r="H81" s="701"/>
      <c r="I81" s="701"/>
      <c r="J81" s="708"/>
      <c r="K81" s="695"/>
      <c r="L81" s="701"/>
      <c r="M81" s="702"/>
      <c r="N81" s="701"/>
      <c r="O81" s="701"/>
      <c r="P81" s="695"/>
      <c r="Q81" s="701"/>
      <c r="R81" s="702"/>
      <c r="S81" s="701"/>
      <c r="T81" s="701"/>
      <c r="U81" s="701"/>
      <c r="V81" s="695"/>
      <c r="W81" s="702"/>
      <c r="X81" s="711"/>
      <c r="Y81" s="695"/>
    </row>
    <row r="82" spans="1:25" x14ac:dyDescent="0.2">
      <c r="A82" s="701"/>
      <c r="B82" s="701"/>
      <c r="C82" s="701"/>
      <c r="D82" s="695"/>
      <c r="E82" s="700"/>
      <c r="F82" s="701"/>
      <c r="G82" s="695"/>
      <c r="H82" s="701"/>
      <c r="I82" s="701"/>
      <c r="J82" s="708"/>
      <c r="K82" s="695"/>
      <c r="L82" s="701"/>
      <c r="M82" s="702"/>
      <c r="N82" s="701"/>
      <c r="O82" s="701"/>
      <c r="P82" s="695"/>
      <c r="Q82" s="701"/>
      <c r="R82" s="702"/>
      <c r="S82" s="701"/>
      <c r="T82" s="701"/>
      <c r="U82" s="701"/>
      <c r="V82" s="695"/>
      <c r="W82" s="702"/>
      <c r="X82" s="711"/>
      <c r="Y82" s="695"/>
    </row>
    <row r="83" spans="1:25" x14ac:dyDescent="0.2">
      <c r="A83" s="701"/>
      <c r="B83" s="701"/>
      <c r="C83" s="701"/>
      <c r="D83" s="695"/>
      <c r="E83" s="700"/>
      <c r="F83" s="701"/>
      <c r="G83" s="695"/>
      <c r="H83" s="701"/>
      <c r="I83" s="701"/>
      <c r="J83" s="708"/>
      <c r="K83" s="695"/>
      <c r="L83" s="701"/>
      <c r="M83" s="702"/>
      <c r="N83" s="701"/>
      <c r="O83" s="701"/>
      <c r="P83" s="695"/>
      <c r="Q83" s="701"/>
      <c r="R83" s="702"/>
      <c r="S83" s="701"/>
      <c r="T83" s="701"/>
      <c r="U83" s="701"/>
      <c r="V83" s="695"/>
      <c r="W83" s="702"/>
      <c r="X83" s="711"/>
      <c r="Y83" s="695"/>
    </row>
    <row r="84" spans="1:25" x14ac:dyDescent="0.2">
      <c r="A84" s="701"/>
      <c r="B84" s="701"/>
      <c r="C84" s="701"/>
      <c r="D84" s="695"/>
      <c r="E84" s="700"/>
      <c r="F84" s="701"/>
      <c r="G84" s="695"/>
      <c r="H84" s="701"/>
      <c r="I84" s="701"/>
      <c r="J84" s="708"/>
      <c r="K84" s="695"/>
      <c r="L84" s="701"/>
      <c r="M84" s="702"/>
      <c r="N84" s="701"/>
      <c r="O84" s="701"/>
      <c r="P84" s="695"/>
      <c r="Q84" s="701"/>
      <c r="R84" s="702"/>
      <c r="S84" s="701"/>
      <c r="T84" s="701"/>
      <c r="U84" s="701"/>
      <c r="V84" s="695"/>
      <c r="W84" s="702"/>
      <c r="X84" s="711"/>
      <c r="Y84" s="695"/>
    </row>
    <row r="85" spans="1:25" x14ac:dyDescent="0.2">
      <c r="A85" s="701"/>
      <c r="B85" s="701"/>
      <c r="C85" s="701"/>
      <c r="D85" s="695"/>
      <c r="E85" s="700"/>
      <c r="F85" s="701"/>
      <c r="G85" s="695"/>
      <c r="H85" s="701"/>
      <c r="I85" s="701"/>
      <c r="J85" s="708"/>
      <c r="K85" s="695"/>
      <c r="L85" s="701"/>
      <c r="M85" s="702"/>
      <c r="N85" s="701"/>
      <c r="O85" s="701"/>
      <c r="P85" s="695"/>
      <c r="Q85" s="701"/>
      <c r="R85" s="702"/>
      <c r="S85" s="701"/>
      <c r="T85" s="701"/>
      <c r="U85" s="701"/>
      <c r="V85" s="695"/>
      <c r="W85" s="702"/>
      <c r="X85" s="711"/>
      <c r="Y85" s="695"/>
    </row>
    <row r="86" spans="1:25" x14ac:dyDescent="0.2">
      <c r="A86" s="701"/>
      <c r="B86" s="701"/>
      <c r="C86" s="701"/>
      <c r="D86" s="695"/>
      <c r="E86" s="700"/>
      <c r="F86" s="701"/>
      <c r="G86" s="695"/>
      <c r="H86" s="701"/>
      <c r="I86" s="701"/>
      <c r="J86" s="708"/>
      <c r="K86" s="695"/>
      <c r="L86" s="701"/>
      <c r="M86" s="702"/>
    </row>
    <row r="87" spans="1:25" x14ac:dyDescent="0.2">
      <c r="A87" s="701"/>
      <c r="B87" s="701"/>
      <c r="C87" s="701"/>
      <c r="D87" s="695"/>
      <c r="E87" s="700"/>
      <c r="F87" s="701"/>
      <c r="G87" s="695"/>
      <c r="H87" s="701"/>
      <c r="I87" s="701"/>
      <c r="J87" s="708"/>
      <c r="K87" s="695"/>
      <c r="L87" s="701"/>
      <c r="M87" s="702"/>
    </row>
    <row r="88" spans="1:25" x14ac:dyDescent="0.2">
      <c r="A88" s="701"/>
      <c r="B88" s="701"/>
      <c r="C88" s="701"/>
      <c r="D88" s="695"/>
      <c r="E88" s="700"/>
      <c r="F88" s="701"/>
      <c r="G88" s="695"/>
      <c r="H88" s="701"/>
      <c r="I88" s="701"/>
      <c r="J88" s="708"/>
      <c r="K88" s="695"/>
      <c r="L88" s="701"/>
      <c r="M88" s="702"/>
    </row>
    <row r="89" spans="1:25" x14ac:dyDescent="0.2">
      <c r="A89" s="701"/>
      <c r="B89" s="701"/>
      <c r="C89" s="701"/>
      <c r="D89" s="695"/>
      <c r="E89" s="700"/>
      <c r="F89" s="701"/>
      <c r="G89" s="695"/>
      <c r="H89" s="701"/>
      <c r="I89" s="701"/>
      <c r="J89" s="708"/>
      <c r="K89" s="695"/>
      <c r="L89" s="701"/>
      <c r="M89" s="702"/>
    </row>
    <row r="90" spans="1:25" x14ac:dyDescent="0.2">
      <c r="A90" s="701"/>
      <c r="B90" s="701"/>
      <c r="C90" s="701"/>
      <c r="D90" s="695"/>
      <c r="E90" s="700"/>
      <c r="F90" s="701"/>
      <c r="G90" s="695"/>
      <c r="H90" s="701"/>
      <c r="I90" s="701"/>
      <c r="J90" s="708"/>
      <c r="K90" s="695"/>
      <c r="L90" s="701"/>
      <c r="M90" s="702"/>
    </row>
    <row r="91" spans="1:25" x14ac:dyDescent="0.2">
      <c r="A91" s="701"/>
      <c r="B91" s="701"/>
      <c r="C91" s="701"/>
      <c r="D91" s="695"/>
      <c r="E91" s="700"/>
      <c r="F91" s="701"/>
      <c r="G91" s="695"/>
      <c r="H91" s="701"/>
      <c r="I91" s="701"/>
      <c r="J91" s="708"/>
      <c r="K91" s="695"/>
      <c r="L91" s="701"/>
      <c r="M91" s="702"/>
    </row>
    <row r="92" spans="1:25" x14ac:dyDescent="0.2">
      <c r="A92" s="701"/>
      <c r="B92" s="701"/>
      <c r="C92" s="701"/>
      <c r="D92" s="695"/>
      <c r="E92" s="700"/>
      <c r="F92" s="701"/>
      <c r="G92" s="695"/>
      <c r="H92" s="701"/>
      <c r="I92" s="701"/>
      <c r="J92" s="708"/>
      <c r="K92" s="695"/>
      <c r="L92" s="701"/>
      <c r="M92" s="702"/>
    </row>
    <row r="93" spans="1:25" x14ac:dyDescent="0.2">
      <c r="A93" s="701"/>
      <c r="B93" s="701"/>
      <c r="C93" s="701"/>
      <c r="D93" s="695"/>
      <c r="E93" s="700"/>
      <c r="F93" s="701"/>
      <c r="G93" s="695"/>
      <c r="H93" s="701"/>
      <c r="I93" s="701"/>
      <c r="J93" s="708"/>
      <c r="K93" s="695"/>
      <c r="L93" s="701"/>
      <c r="M93" s="702"/>
    </row>
    <row r="94" spans="1:25" x14ac:dyDescent="0.2">
      <c r="A94" s="701"/>
      <c r="B94" s="701"/>
      <c r="C94" s="701"/>
      <c r="D94" s="695"/>
      <c r="E94" s="700"/>
      <c r="F94" s="701"/>
      <c r="G94" s="695"/>
      <c r="H94" s="701"/>
      <c r="I94" s="701"/>
      <c r="J94" s="708"/>
      <c r="K94" s="695"/>
      <c r="L94" s="701"/>
      <c r="M94" s="702"/>
    </row>
    <row r="95" spans="1:25" x14ac:dyDescent="0.2">
      <c r="A95" s="701"/>
      <c r="B95" s="701"/>
      <c r="C95" s="701"/>
      <c r="D95" s="695"/>
      <c r="E95" s="700"/>
      <c r="F95" s="701"/>
      <c r="G95" s="695"/>
      <c r="H95" s="701"/>
      <c r="I95" s="701"/>
      <c r="J95" s="708"/>
      <c r="K95" s="695"/>
      <c r="L95" s="701"/>
      <c r="M95" s="702"/>
    </row>
    <row r="96" spans="1:25" x14ac:dyDescent="0.2">
      <c r="A96" s="701"/>
      <c r="B96" s="701"/>
      <c r="C96" s="701"/>
      <c r="D96" s="695"/>
      <c r="E96" s="700"/>
      <c r="F96" s="701"/>
      <c r="G96" s="695"/>
      <c r="H96" s="701"/>
      <c r="I96" s="701"/>
      <c r="J96" s="708"/>
      <c r="K96" s="695"/>
      <c r="L96" s="701"/>
      <c r="M96" s="702"/>
    </row>
    <row r="97" spans="1:13" x14ac:dyDescent="0.2">
      <c r="A97" s="701"/>
      <c r="B97" s="701"/>
      <c r="C97" s="701"/>
      <c r="D97" s="695"/>
      <c r="E97" s="700"/>
      <c r="F97" s="701"/>
      <c r="G97" s="695"/>
      <c r="H97" s="701"/>
      <c r="I97" s="701"/>
      <c r="J97" s="708"/>
      <c r="K97" s="695"/>
      <c r="L97" s="701"/>
      <c r="M97" s="702"/>
    </row>
    <row r="98" spans="1:13" x14ac:dyDescent="0.2">
      <c r="A98" s="701"/>
      <c r="B98" s="701"/>
      <c r="C98" s="701"/>
      <c r="D98" s="695"/>
      <c r="E98" s="700"/>
      <c r="F98" s="701"/>
      <c r="G98" s="695"/>
      <c r="H98" s="701"/>
      <c r="I98" s="701"/>
      <c r="J98" s="708"/>
      <c r="K98" s="695"/>
      <c r="L98" s="701"/>
      <c r="M98" s="702"/>
    </row>
    <row r="99" spans="1:13" x14ac:dyDescent="0.2">
      <c r="A99" s="701"/>
      <c r="B99" s="701"/>
      <c r="C99" s="701"/>
      <c r="D99" s="695"/>
      <c r="E99" s="700"/>
      <c r="F99" s="701"/>
      <c r="G99" s="695"/>
      <c r="H99" s="701"/>
      <c r="I99" s="701"/>
      <c r="J99" s="708"/>
      <c r="K99" s="695"/>
      <c r="L99" s="701"/>
      <c r="M99" s="702"/>
    </row>
    <row r="100" spans="1:13" x14ac:dyDescent="0.2">
      <c r="A100" s="51"/>
      <c r="B100" s="51"/>
      <c r="C100" s="51"/>
      <c r="J100" s="48"/>
    </row>
    <row r="101" spans="1:13" x14ac:dyDescent="0.2">
      <c r="A101" s="51"/>
      <c r="B101" s="51"/>
      <c r="C101" s="51"/>
      <c r="J101" s="48"/>
    </row>
    <row r="102" spans="1:13" x14ac:dyDescent="0.2">
      <c r="A102" s="51"/>
      <c r="B102" s="51"/>
      <c r="C102" s="51"/>
      <c r="J102" s="51"/>
    </row>
    <row r="103" spans="1:13" x14ac:dyDescent="0.2">
      <c r="A103" s="51"/>
      <c r="B103" s="51"/>
      <c r="C103" s="51"/>
      <c r="J103" s="51"/>
    </row>
    <row r="104" spans="1:13" x14ac:dyDescent="0.2">
      <c r="A104" s="51"/>
      <c r="B104" s="51"/>
      <c r="C104" s="51"/>
      <c r="J104" s="51"/>
    </row>
    <row r="105" spans="1:13" x14ac:dyDescent="0.2">
      <c r="A105" s="51"/>
      <c r="B105" s="51"/>
      <c r="C105" s="51"/>
      <c r="J105" s="51"/>
    </row>
    <row r="106" spans="1:13" x14ac:dyDescent="0.2">
      <c r="A106" s="51"/>
      <c r="B106" s="51"/>
      <c r="C106" s="51"/>
      <c r="J106" s="51"/>
    </row>
    <row r="107" spans="1:13" x14ac:dyDescent="0.2">
      <c r="A107" s="51"/>
      <c r="B107" s="51"/>
      <c r="C107" s="51"/>
      <c r="J107" s="51"/>
    </row>
    <row r="108" spans="1:13" x14ac:dyDescent="0.2">
      <c r="A108" s="51"/>
      <c r="B108" s="51"/>
      <c r="C108" s="51"/>
      <c r="J108" s="51"/>
    </row>
    <row r="109" spans="1:13" x14ac:dyDescent="0.2">
      <c r="A109" s="51"/>
      <c r="B109" s="51"/>
      <c r="C109" s="51"/>
      <c r="J109" s="51"/>
    </row>
    <row r="110" spans="1:13" x14ac:dyDescent="0.2">
      <c r="A110" s="51"/>
      <c r="B110" s="51"/>
      <c r="C110" s="51"/>
      <c r="J110" s="51"/>
    </row>
    <row r="111" spans="1:13" x14ac:dyDescent="0.2">
      <c r="A111" s="51"/>
      <c r="B111" s="51"/>
      <c r="C111" s="51"/>
      <c r="J111" s="51"/>
    </row>
    <row r="112" spans="1:13" x14ac:dyDescent="0.2">
      <c r="A112" s="51"/>
      <c r="C112" s="51"/>
      <c r="J112" s="51"/>
    </row>
    <row r="113" spans="1:10" x14ac:dyDescent="0.2">
      <c r="A113" s="51"/>
      <c r="C113" s="51"/>
      <c r="J113" s="51"/>
    </row>
    <row r="114" spans="1:10" x14ac:dyDescent="0.2">
      <c r="A114" s="51"/>
      <c r="C114" s="51"/>
      <c r="J114" s="51"/>
    </row>
    <row r="115" spans="1:10" x14ac:dyDescent="0.2">
      <c r="A115" s="51"/>
      <c r="C115" s="51"/>
      <c r="J115" s="51"/>
    </row>
    <row r="116" spans="1:10" x14ac:dyDescent="0.2">
      <c r="A116" s="51"/>
      <c r="C116" s="51"/>
      <c r="J116" s="51"/>
    </row>
    <row r="117" spans="1:10" x14ac:dyDescent="0.2">
      <c r="A117" s="51"/>
      <c r="C117" s="51"/>
      <c r="J117" s="51"/>
    </row>
    <row r="118" spans="1:10" x14ac:dyDescent="0.2">
      <c r="J118" s="51"/>
    </row>
    <row r="119" spans="1:10" x14ac:dyDescent="0.2">
      <c r="J119" s="51"/>
    </row>
    <row r="120" spans="1:10" x14ac:dyDescent="0.2">
      <c r="J120" s="51"/>
    </row>
    <row r="121" spans="1:10" x14ac:dyDescent="0.2">
      <c r="J121" s="51"/>
    </row>
    <row r="122" spans="1:10" x14ac:dyDescent="0.2">
      <c r="J122" s="51"/>
    </row>
    <row r="123" spans="1:10" x14ac:dyDescent="0.2">
      <c r="J123" s="51"/>
    </row>
    <row r="124" spans="1:10" x14ac:dyDescent="0.2">
      <c r="J124" s="51"/>
    </row>
    <row r="125" spans="1:10" x14ac:dyDescent="0.2">
      <c r="J125" s="51"/>
    </row>
  </sheetData>
  <mergeCells count="5">
    <mergeCell ref="H1:J1"/>
    <mergeCell ref="L1:O1"/>
    <mergeCell ref="Q1:U1"/>
    <mergeCell ref="W1:X1"/>
    <mergeCell ref="A1:F1"/>
  </mergeCells>
  <phoneticPr fontId="11" type="noConversion"/>
  <conditionalFormatting sqref="U1:U4 U6:U11 U14:U35 U37:U1048576">
    <cfRule type="containsText" dxfId="55" priority="1" operator="containsText" text="/">
      <formula>NOT(ISERROR(SEARCH("/",U1)))</formula>
    </cfRule>
  </conditionalFormatting>
  <conditionalFormatting sqref="U3:U4 U6:U11 U14:U34 U41:U42 U46:U1034">
    <cfRule type="containsText" dxfId="54" priority="6" operator="containsText" text="Supported">
      <formula>NOT(ISERROR(SEARCH("Supported",U3)))</formula>
    </cfRule>
    <cfRule type="containsText" dxfId="53" priority="7" operator="containsText" text="Noted">
      <formula>NOT(ISERROR(SEARCH("Noted",U3)))</formula>
    </cfRule>
  </conditionalFormatting>
  <conditionalFormatting sqref="U35 U37">
    <cfRule type="containsText" dxfId="52" priority="5" operator="containsText" text="Noted">
      <formula>NOT(ISERROR(SEARCH("Noted",U35)))</formula>
    </cfRule>
  </conditionalFormatting>
  <conditionalFormatting sqref="U37:U39 U41:U42 U3:U4 U6:U11 U14:U35 U46:U166">
    <cfRule type="containsText" dxfId="51" priority="4" stopIfTrue="1" operator="containsText" text="Supported">
      <formula>NOT(ISERROR(SEARCH("Supported",U3)))</formula>
    </cfRule>
  </conditionalFormatting>
  <conditionalFormatting sqref="U37:U39 U41:U42">
    <cfRule type="containsText" dxfId="50" priority="2" operator="containsText" text="Supported">
      <formula>NOT(ISERROR(SEARCH("Supported",U37)))</formula>
    </cfRule>
    <cfRule type="containsText" dxfId="49" priority="3" operator="containsText" text="Noted">
      <formula>NOT(ISERROR(SEARCH("Noted",U37)))</formula>
    </cfRule>
  </conditionalFormatting>
  <dataValidations count="2">
    <dataValidation type="list" allowBlank="1" showInputMessage="1" showErrorMessage="1" sqref="A76:A117" xr:uid="{CAC757E8-17F2-AD42-9B1D-326C717BCC47}">
      <formula1>"1 (2010), 2 (2015), 3 (2020)"</formula1>
    </dataValidation>
    <dataValidation type="list" allowBlank="1" showInputMessage="1" showErrorMessage="1" sqref="U35 U37" xr:uid="{103615A9-722C-C54A-96AC-4DE3C1A4C99B}">
      <formula1>"Supported, Noted"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50FCB6D-6004-1041-91AF-79DD1F54AB1C}">
          <x14:formula1>
            <xm:f>Notes!$U$6:$U$18</xm:f>
          </x14:formula1>
          <xm:sqref>H45:H49 H37:H42 H1:H35 H73:H1048576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78C03-F825-6D40-BA2F-90A5D44568E3}">
  <sheetPr>
    <tabColor rgb="FF002060"/>
  </sheetPr>
  <dimension ref="A1:G23"/>
  <sheetViews>
    <sheetView showGridLines="0" zoomScale="68" workbookViewId="0">
      <selection activeCell="C28" sqref="C28"/>
    </sheetView>
  </sheetViews>
  <sheetFormatPr baseColWidth="10" defaultColWidth="11" defaultRowHeight="16" x14ac:dyDescent="0.2"/>
  <cols>
    <col min="1" max="1" width="10.83203125" style="51"/>
    <col min="2" max="2" width="11" style="51" customWidth="1"/>
    <col min="3" max="3" width="75.83203125" style="49" customWidth="1"/>
    <col min="4" max="4" width="33.83203125" style="49" customWidth="1"/>
  </cols>
  <sheetData>
    <row r="1" spans="1:7" ht="17" thickBot="1" x14ac:dyDescent="0.25">
      <c r="A1" s="541"/>
      <c r="B1" s="542"/>
      <c r="C1" s="543"/>
      <c r="D1" s="160"/>
      <c r="E1" s="156"/>
      <c r="F1" s="156"/>
      <c r="G1" s="156"/>
    </row>
    <row r="2" spans="1:7" ht="18" thickBot="1" x14ac:dyDescent="0.25">
      <c r="A2" s="157" t="s">
        <v>54</v>
      </c>
      <c r="B2" s="158" t="s">
        <v>100</v>
      </c>
      <c r="C2" s="159" t="s">
        <v>101</v>
      </c>
      <c r="D2" s="161" t="s">
        <v>102</v>
      </c>
    </row>
    <row r="3" spans="1:7" x14ac:dyDescent="0.2">
      <c r="A3" s="54"/>
      <c r="B3" s="89"/>
      <c r="C3" s="100"/>
      <c r="D3" s="79"/>
    </row>
    <row r="4" spans="1:7" ht="17" thickBot="1" x14ac:dyDescent="0.25">
      <c r="A4" s="56"/>
      <c r="B4" s="90"/>
      <c r="C4" s="101"/>
      <c r="D4" s="81"/>
    </row>
    <row r="5" spans="1:7" ht="17" thickBot="1" x14ac:dyDescent="0.25"/>
    <row r="6" spans="1:7" x14ac:dyDescent="0.2">
      <c r="A6" s="54"/>
      <c r="B6" s="89"/>
      <c r="C6" s="100"/>
      <c r="D6" s="79"/>
    </row>
    <row r="7" spans="1:7" x14ac:dyDescent="0.2">
      <c r="A7" s="55"/>
      <c r="B7" s="27"/>
      <c r="C7" s="99"/>
      <c r="D7" s="80"/>
    </row>
    <row r="8" spans="1:7" x14ac:dyDescent="0.2">
      <c r="A8" s="55"/>
      <c r="B8" s="27"/>
      <c r="C8" s="99"/>
      <c r="D8" s="80"/>
    </row>
    <row r="9" spans="1:7" x14ac:dyDescent="0.2">
      <c r="A9" s="55"/>
      <c r="B9" s="27"/>
      <c r="C9" s="99"/>
      <c r="D9" s="80"/>
    </row>
    <row r="10" spans="1:7" x14ac:dyDescent="0.2">
      <c r="A10" s="55"/>
      <c r="B10" s="27"/>
      <c r="C10" s="99"/>
      <c r="D10" s="80"/>
    </row>
    <row r="11" spans="1:7" x14ac:dyDescent="0.2">
      <c r="A11" s="55"/>
      <c r="B11" s="27"/>
      <c r="C11" s="99"/>
      <c r="D11" s="80"/>
    </row>
    <row r="12" spans="1:7" x14ac:dyDescent="0.2">
      <c r="A12" s="55"/>
      <c r="B12" s="27"/>
      <c r="C12" s="99"/>
      <c r="D12" s="80"/>
    </row>
    <row r="13" spans="1:7" x14ac:dyDescent="0.2">
      <c r="A13" s="55"/>
      <c r="B13" s="27"/>
      <c r="C13" s="99"/>
      <c r="D13" s="80"/>
    </row>
    <row r="14" spans="1:7" x14ac:dyDescent="0.2">
      <c r="A14" s="55"/>
      <c r="B14" s="27"/>
      <c r="C14" s="99"/>
      <c r="D14" s="80"/>
    </row>
    <row r="15" spans="1:7" ht="17" thickBot="1" x14ac:dyDescent="0.25">
      <c r="A15" s="56"/>
      <c r="B15" s="90"/>
      <c r="C15" s="101"/>
      <c r="D15" s="81"/>
    </row>
    <row r="16" spans="1:7" ht="17" thickBot="1" x14ac:dyDescent="0.25"/>
    <row r="17" spans="1:4" x14ac:dyDescent="0.2">
      <c r="A17" s="54"/>
      <c r="B17" s="89"/>
      <c r="C17" s="100"/>
      <c r="D17" s="79"/>
    </row>
    <row r="18" spans="1:4" x14ac:dyDescent="0.2">
      <c r="A18" s="55"/>
      <c r="B18" s="27"/>
      <c r="C18" s="99"/>
      <c r="D18" s="80"/>
    </row>
    <row r="19" spans="1:4" x14ac:dyDescent="0.2">
      <c r="A19" s="55"/>
      <c r="B19" s="27"/>
      <c r="C19" s="99"/>
      <c r="D19" s="80"/>
    </row>
    <row r="20" spans="1:4" x14ac:dyDescent="0.2">
      <c r="A20" s="55"/>
      <c r="B20" s="27"/>
      <c r="C20" s="99"/>
      <c r="D20" s="80"/>
    </row>
    <row r="21" spans="1:4" x14ac:dyDescent="0.2">
      <c r="A21" s="55"/>
      <c r="B21" s="27"/>
      <c r="C21" s="99"/>
      <c r="D21" s="80"/>
    </row>
    <row r="22" spans="1:4" x14ac:dyDescent="0.2">
      <c r="A22" s="55"/>
      <c r="B22" s="27"/>
      <c r="C22" s="99"/>
      <c r="D22" s="80"/>
    </row>
    <row r="23" spans="1:4" ht="17" thickBot="1" x14ac:dyDescent="0.25">
      <c r="A23" s="56"/>
      <c r="B23" s="90"/>
      <c r="C23" s="101"/>
      <c r="D23" s="81"/>
    </row>
  </sheetData>
  <mergeCells count="1">
    <mergeCell ref="A1:C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6CC23-214C-064D-81A4-91CB204D536A}">
  <sheetPr>
    <tabColor rgb="FF002060"/>
  </sheetPr>
  <dimension ref="A1:R83"/>
  <sheetViews>
    <sheetView showGridLines="0" tabSelected="1" zoomScale="70" zoomScaleNormal="70" workbookViewId="0">
      <pane ySplit="3" topLeftCell="A4" activePane="bottomLeft" state="frozen"/>
      <selection activeCell="B1" sqref="B1"/>
      <selection pane="bottomLeft" activeCell="C7" sqref="C7"/>
    </sheetView>
  </sheetViews>
  <sheetFormatPr baseColWidth="10" defaultColWidth="10.83203125" defaultRowHeight="16" x14ac:dyDescent="0.2"/>
  <cols>
    <col min="1" max="1" width="10.83203125" style="50"/>
    <col min="2" max="2" width="22.33203125" style="769" customWidth="1"/>
    <col min="3" max="3" width="149.33203125" style="49" customWidth="1"/>
    <col min="4" max="4" width="5.33203125" style="51" customWidth="1"/>
    <col min="5" max="6" width="4.83203125" style="51" customWidth="1"/>
    <col min="7" max="7" width="4.33203125" style="51" customWidth="1"/>
    <col min="8" max="8" width="4" style="51" customWidth="1"/>
    <col min="9" max="9" width="4.6640625" style="51" customWidth="1"/>
    <col min="10" max="10" width="4.5" style="50" customWidth="1"/>
    <col min="11" max="11" width="4" style="51" customWidth="1"/>
    <col min="12" max="12" width="4.1640625" style="51" customWidth="1"/>
    <col min="13" max="14" width="3.83203125" style="51" customWidth="1"/>
    <col min="15" max="15" width="4.1640625" style="51" customWidth="1"/>
    <col min="16" max="16" width="3.83203125" style="51" customWidth="1"/>
    <col min="17" max="16384" width="10.83203125" style="50"/>
  </cols>
  <sheetData>
    <row r="1" spans="1:18" ht="17" thickBot="1" x14ac:dyDescent="0.25">
      <c r="A1" s="545"/>
      <c r="B1" s="545"/>
      <c r="C1" s="545"/>
      <c r="D1" s="545"/>
      <c r="E1" s="545"/>
      <c r="F1" s="545"/>
      <c r="G1" s="545"/>
      <c r="H1" s="545"/>
      <c r="I1" s="545"/>
      <c r="J1" s="545"/>
      <c r="K1" s="545"/>
      <c r="L1" s="545"/>
      <c r="M1" s="545"/>
      <c r="N1" s="545"/>
      <c r="O1" s="545"/>
      <c r="P1" s="545"/>
      <c r="Q1" s="545"/>
      <c r="R1" s="126"/>
    </row>
    <row r="2" spans="1:18" ht="17" thickBot="1" x14ac:dyDescent="0.25">
      <c r="A2" s="545"/>
      <c r="B2" s="545"/>
      <c r="C2" s="545"/>
      <c r="D2" s="546" t="s">
        <v>138</v>
      </c>
      <c r="E2" s="547"/>
      <c r="F2" s="547"/>
      <c r="G2" s="547"/>
      <c r="H2" s="547"/>
      <c r="I2" s="548"/>
      <c r="J2" s="545"/>
      <c r="K2" s="546" t="s">
        <v>4</v>
      </c>
      <c r="L2" s="547"/>
      <c r="M2" s="547"/>
      <c r="N2" s="547"/>
      <c r="O2" s="547"/>
      <c r="P2" s="548"/>
      <c r="Q2" s="545"/>
      <c r="R2" s="126"/>
    </row>
    <row r="3" spans="1:18" ht="18" thickBot="1" x14ac:dyDescent="0.25">
      <c r="A3" s="545"/>
      <c r="B3" s="123" t="s">
        <v>103</v>
      </c>
      <c r="C3" s="124"/>
      <c r="D3" s="121"/>
      <c r="E3" s="121"/>
      <c r="F3" s="121"/>
      <c r="G3" s="121"/>
      <c r="H3" s="121"/>
      <c r="I3" s="122"/>
      <c r="J3" s="545"/>
      <c r="K3" s="120"/>
      <c r="L3" s="121"/>
      <c r="M3" s="121"/>
      <c r="N3" s="121"/>
      <c r="O3" s="121"/>
      <c r="P3" s="122"/>
      <c r="Q3" s="545"/>
      <c r="R3" s="126"/>
    </row>
    <row r="4" spans="1:18" ht="17" thickBot="1" x14ac:dyDescent="0.25">
      <c r="A4" s="545"/>
      <c r="B4" s="549"/>
      <c r="C4" s="549"/>
      <c r="D4" s="549"/>
      <c r="E4" s="549"/>
      <c r="F4" s="549"/>
      <c r="G4" s="549"/>
      <c r="H4" s="549"/>
      <c r="I4" s="549"/>
      <c r="J4" s="545"/>
      <c r="K4" s="544"/>
      <c r="L4" s="544"/>
      <c r="M4" s="544"/>
      <c r="N4" s="544"/>
      <c r="O4" s="544"/>
      <c r="P4" s="544"/>
      <c r="Q4" s="545"/>
      <c r="R4" s="126"/>
    </row>
    <row r="5" spans="1:18" x14ac:dyDescent="0.2">
      <c r="A5" s="545"/>
      <c r="B5" s="766"/>
      <c r="C5" s="125"/>
      <c r="D5" s="89"/>
      <c r="E5" s="89"/>
      <c r="F5" s="89"/>
      <c r="G5" s="89"/>
      <c r="H5" s="89"/>
      <c r="I5" s="91"/>
      <c r="J5" s="545"/>
      <c r="K5" s="54"/>
      <c r="L5" s="89"/>
      <c r="M5" s="89"/>
      <c r="N5" s="89"/>
      <c r="O5" s="89"/>
      <c r="P5" s="91"/>
      <c r="Q5" s="545"/>
      <c r="R5" s="126"/>
    </row>
    <row r="6" spans="1:18" x14ac:dyDescent="0.2">
      <c r="A6" s="545"/>
      <c r="B6" s="767"/>
      <c r="C6" s="53"/>
      <c r="D6" s="27"/>
      <c r="E6" s="27"/>
      <c r="F6" s="27"/>
      <c r="G6" s="27"/>
      <c r="H6" s="27"/>
      <c r="I6" s="92"/>
      <c r="J6" s="545"/>
      <c r="K6" s="55"/>
      <c r="L6" s="27"/>
      <c r="M6" s="27"/>
      <c r="N6" s="27"/>
      <c r="O6" s="27"/>
      <c r="P6" s="92"/>
      <c r="Q6" s="545"/>
      <c r="R6" s="126"/>
    </row>
    <row r="7" spans="1:18" x14ac:dyDescent="0.2">
      <c r="A7" s="545"/>
      <c r="B7" s="767"/>
      <c r="C7" s="53"/>
      <c r="D7" s="27"/>
      <c r="E7" s="27"/>
      <c r="F7" s="27"/>
      <c r="G7" s="27"/>
      <c r="H7" s="27"/>
      <c r="I7" s="92"/>
      <c r="J7" s="545"/>
      <c r="K7" s="55"/>
      <c r="L7" s="27"/>
      <c r="M7" s="27"/>
      <c r="N7" s="27"/>
      <c r="O7" s="27"/>
      <c r="P7" s="92"/>
      <c r="Q7" s="545"/>
      <c r="R7" s="126"/>
    </row>
    <row r="8" spans="1:18" x14ac:dyDescent="0.2">
      <c r="A8" s="545"/>
      <c r="B8" s="767"/>
      <c r="C8" s="53"/>
      <c r="D8" s="27"/>
      <c r="E8" s="27"/>
      <c r="F8" s="27"/>
      <c r="G8" s="27"/>
      <c r="H8" s="27"/>
      <c r="I8" s="92"/>
      <c r="J8" s="545"/>
      <c r="K8" s="55"/>
      <c r="L8" s="27"/>
      <c r="M8" s="27"/>
      <c r="N8" s="27"/>
      <c r="O8" s="27"/>
      <c r="P8" s="92"/>
      <c r="Q8" s="545"/>
      <c r="R8" s="126"/>
    </row>
    <row r="9" spans="1:18" x14ac:dyDescent="0.2">
      <c r="A9" s="545"/>
      <c r="B9" s="767"/>
      <c r="C9" s="53"/>
      <c r="D9" s="27"/>
      <c r="E9" s="27"/>
      <c r="F9" s="27"/>
      <c r="G9" s="27"/>
      <c r="H9" s="27"/>
      <c r="I9" s="92"/>
      <c r="J9" s="545"/>
      <c r="K9" s="55"/>
      <c r="L9" s="27"/>
      <c r="M9" s="27"/>
      <c r="N9" s="27"/>
      <c r="O9" s="27"/>
      <c r="P9" s="92"/>
      <c r="Q9" s="545"/>
      <c r="R9" s="126"/>
    </row>
    <row r="10" spans="1:18" x14ac:dyDescent="0.2">
      <c r="A10" s="545"/>
      <c r="B10" s="767"/>
      <c r="C10" s="53"/>
      <c r="D10" s="27"/>
      <c r="E10" s="27"/>
      <c r="F10" s="27"/>
      <c r="G10" s="27"/>
      <c r="H10" s="27"/>
      <c r="I10" s="92"/>
      <c r="J10" s="545"/>
      <c r="K10" s="55"/>
      <c r="L10" s="27"/>
      <c r="M10" s="27"/>
      <c r="N10" s="27"/>
      <c r="O10" s="27"/>
      <c r="P10" s="92"/>
      <c r="Q10" s="545"/>
      <c r="R10" s="126"/>
    </row>
    <row r="11" spans="1:18" x14ac:dyDescent="0.2">
      <c r="A11" s="545"/>
      <c r="B11" s="767"/>
      <c r="C11" s="53"/>
      <c r="D11" s="27"/>
      <c r="E11" s="27"/>
      <c r="F11" s="27"/>
      <c r="G11" s="27"/>
      <c r="H11" s="27"/>
      <c r="I11" s="92"/>
      <c r="J11" s="545"/>
      <c r="K11" s="55"/>
      <c r="L11" s="27"/>
      <c r="M11" s="27"/>
      <c r="N11" s="27"/>
      <c r="O11" s="27"/>
      <c r="P11" s="92"/>
      <c r="Q11" s="545"/>
      <c r="R11" s="126"/>
    </row>
    <row r="12" spans="1:18" x14ac:dyDescent="0.2">
      <c r="A12" s="545"/>
      <c r="B12" s="767"/>
      <c r="C12" s="53"/>
      <c r="D12" s="27"/>
      <c r="E12" s="27"/>
      <c r="F12" s="27"/>
      <c r="G12" s="27"/>
      <c r="H12" s="27"/>
      <c r="I12" s="92"/>
      <c r="J12" s="545"/>
      <c r="K12" s="55"/>
      <c r="L12" s="27"/>
      <c r="M12" s="27"/>
      <c r="N12" s="27"/>
      <c r="O12" s="27"/>
      <c r="P12" s="92"/>
      <c r="Q12" s="545"/>
      <c r="R12" s="126"/>
    </row>
    <row r="13" spans="1:18" x14ac:dyDescent="0.2">
      <c r="A13" s="545"/>
      <c r="B13" s="767"/>
      <c r="C13" s="53"/>
      <c r="D13" s="27"/>
      <c r="E13" s="27"/>
      <c r="F13" s="27"/>
      <c r="G13" s="27"/>
      <c r="H13" s="27"/>
      <c r="I13" s="92"/>
      <c r="J13" s="545"/>
      <c r="K13" s="55"/>
      <c r="L13" s="27"/>
      <c r="M13" s="27"/>
      <c r="N13" s="27"/>
      <c r="O13" s="27"/>
      <c r="P13" s="92"/>
      <c r="Q13" s="545"/>
      <c r="R13" s="126"/>
    </row>
    <row r="14" spans="1:18" x14ac:dyDescent="0.2">
      <c r="A14" s="545"/>
      <c r="B14" s="767"/>
      <c r="C14" s="53"/>
      <c r="D14" s="27"/>
      <c r="E14" s="27"/>
      <c r="F14" s="27"/>
      <c r="G14" s="27"/>
      <c r="H14" s="27"/>
      <c r="I14" s="92"/>
      <c r="J14" s="545"/>
      <c r="K14" s="55"/>
      <c r="L14" s="27"/>
      <c r="M14" s="27"/>
      <c r="N14" s="27"/>
      <c r="O14" s="27"/>
      <c r="P14" s="92"/>
      <c r="Q14" s="545"/>
      <c r="R14" s="126"/>
    </row>
    <row r="15" spans="1:18" x14ac:dyDescent="0.2">
      <c r="A15" s="545"/>
      <c r="B15" s="767"/>
      <c r="C15" s="53"/>
      <c r="D15" s="27"/>
      <c r="E15" s="27"/>
      <c r="F15" s="27"/>
      <c r="G15" s="27"/>
      <c r="H15" s="27"/>
      <c r="I15" s="92"/>
      <c r="J15" s="545"/>
      <c r="K15" s="55"/>
      <c r="L15" s="27"/>
      <c r="M15" s="27"/>
      <c r="N15" s="27"/>
      <c r="O15" s="27"/>
      <c r="P15" s="92"/>
      <c r="Q15" s="545"/>
      <c r="R15" s="126"/>
    </row>
    <row r="16" spans="1:18" x14ac:dyDescent="0.2">
      <c r="A16" s="545"/>
      <c r="B16" s="767"/>
      <c r="C16" s="53"/>
      <c r="D16" s="27"/>
      <c r="E16" s="27"/>
      <c r="F16" s="27"/>
      <c r="G16" s="27"/>
      <c r="H16" s="27"/>
      <c r="I16" s="92"/>
      <c r="J16" s="545"/>
      <c r="K16" s="55"/>
      <c r="L16" s="27"/>
      <c r="M16" s="27"/>
      <c r="N16" s="27"/>
      <c r="O16" s="27"/>
      <c r="P16" s="92"/>
      <c r="Q16" s="545"/>
      <c r="R16" s="126"/>
    </row>
    <row r="17" spans="1:18" x14ac:dyDescent="0.2">
      <c r="A17" s="545"/>
      <c r="B17" s="767"/>
      <c r="C17" s="53"/>
      <c r="D17" s="27"/>
      <c r="E17" s="27"/>
      <c r="F17" s="27"/>
      <c r="G17" s="27"/>
      <c r="H17" s="27"/>
      <c r="I17" s="92"/>
      <c r="J17" s="545"/>
      <c r="K17" s="55"/>
      <c r="L17" s="27"/>
      <c r="M17" s="27"/>
      <c r="N17" s="27"/>
      <c r="O17" s="27"/>
      <c r="P17" s="92"/>
      <c r="Q17" s="545"/>
      <c r="R17" s="126"/>
    </row>
    <row r="18" spans="1:18" x14ac:dyDescent="0.2">
      <c r="A18" s="545"/>
      <c r="B18" s="767"/>
      <c r="C18" s="53"/>
      <c r="D18" s="27"/>
      <c r="E18" s="27"/>
      <c r="F18" s="27"/>
      <c r="G18" s="27"/>
      <c r="H18" s="27"/>
      <c r="I18" s="92"/>
      <c r="J18" s="545"/>
      <c r="K18" s="55"/>
      <c r="L18" s="27"/>
      <c r="M18" s="27"/>
      <c r="N18" s="27"/>
      <c r="O18" s="27"/>
      <c r="P18" s="92"/>
      <c r="Q18" s="545"/>
      <c r="R18" s="126"/>
    </row>
    <row r="19" spans="1:18" x14ac:dyDescent="0.2">
      <c r="A19" s="545"/>
      <c r="B19" s="767"/>
      <c r="C19" s="98"/>
      <c r="D19" s="27"/>
      <c r="E19" s="27"/>
      <c r="F19" s="27"/>
      <c r="G19" s="27"/>
      <c r="H19" s="27"/>
      <c r="I19" s="92"/>
      <c r="J19" s="545"/>
      <c r="K19" s="55"/>
      <c r="L19" s="27"/>
      <c r="M19" s="27"/>
      <c r="N19" s="27"/>
      <c r="O19" s="27"/>
      <c r="P19" s="92"/>
      <c r="Q19" s="545"/>
      <c r="R19" s="126"/>
    </row>
    <row r="20" spans="1:18" x14ac:dyDescent="0.2">
      <c r="A20" s="545"/>
      <c r="B20" s="767"/>
      <c r="C20" s="53"/>
      <c r="D20" s="27"/>
      <c r="E20" s="27"/>
      <c r="F20" s="27"/>
      <c r="G20" s="27"/>
      <c r="H20" s="27"/>
      <c r="I20" s="92"/>
      <c r="J20" s="545"/>
      <c r="K20" s="55"/>
      <c r="L20" s="27"/>
      <c r="M20" s="27"/>
      <c r="N20" s="27"/>
      <c r="O20" s="27"/>
      <c r="P20" s="92"/>
      <c r="Q20" s="545"/>
      <c r="R20" s="126"/>
    </row>
    <row r="21" spans="1:18" x14ac:dyDescent="0.2">
      <c r="A21" s="545"/>
      <c r="B21" s="767"/>
      <c r="C21" s="53"/>
      <c r="D21" s="27"/>
      <c r="E21" s="27"/>
      <c r="F21" s="27"/>
      <c r="G21" s="27"/>
      <c r="H21" s="27"/>
      <c r="I21" s="92"/>
      <c r="J21" s="545"/>
      <c r="K21" s="55"/>
      <c r="L21" s="27"/>
      <c r="M21" s="27"/>
      <c r="N21" s="27"/>
      <c r="O21" s="27"/>
      <c r="P21" s="92"/>
      <c r="Q21" s="545"/>
      <c r="R21" s="126"/>
    </row>
    <row r="22" spans="1:18" x14ac:dyDescent="0.2">
      <c r="A22" s="545"/>
      <c r="B22" s="767"/>
      <c r="C22" s="53"/>
      <c r="D22" s="27"/>
      <c r="E22" s="27"/>
      <c r="F22" s="27"/>
      <c r="G22" s="27"/>
      <c r="H22" s="27"/>
      <c r="I22" s="92"/>
      <c r="J22" s="545"/>
      <c r="K22" s="55"/>
      <c r="L22" s="27"/>
      <c r="M22" s="27"/>
      <c r="N22" s="27"/>
      <c r="O22" s="27"/>
      <c r="P22" s="92"/>
      <c r="Q22" s="545"/>
      <c r="R22" s="126"/>
    </row>
    <row r="23" spans="1:18" x14ac:dyDescent="0.2">
      <c r="A23" s="545"/>
      <c r="B23" s="767"/>
      <c r="C23" s="53"/>
      <c r="D23" s="27"/>
      <c r="E23" s="27"/>
      <c r="F23" s="27"/>
      <c r="G23" s="27"/>
      <c r="H23" s="27"/>
      <c r="I23" s="92"/>
      <c r="J23" s="545"/>
      <c r="K23" s="55"/>
      <c r="L23" s="27"/>
      <c r="M23" s="27"/>
      <c r="N23" s="27"/>
      <c r="O23" s="27"/>
      <c r="P23" s="92"/>
      <c r="Q23" s="545"/>
      <c r="R23" s="126"/>
    </row>
    <row r="24" spans="1:18" x14ac:dyDescent="0.2">
      <c r="A24" s="545"/>
      <c r="B24" s="767"/>
      <c r="C24" s="53"/>
      <c r="D24" s="27"/>
      <c r="E24" s="27"/>
      <c r="F24" s="27"/>
      <c r="G24" s="27"/>
      <c r="H24" s="27"/>
      <c r="I24" s="92"/>
      <c r="J24" s="545"/>
      <c r="K24" s="55"/>
      <c r="L24" s="27"/>
      <c r="M24" s="27"/>
      <c r="N24" s="27"/>
      <c r="O24" s="27"/>
      <c r="P24" s="92"/>
      <c r="Q24" s="545"/>
      <c r="R24" s="126"/>
    </row>
    <row r="25" spans="1:18" x14ac:dyDescent="0.2">
      <c r="A25" s="545"/>
      <c r="B25" s="767"/>
      <c r="C25" s="53"/>
      <c r="D25" s="27"/>
      <c r="E25" s="27"/>
      <c r="F25" s="27"/>
      <c r="G25" s="27"/>
      <c r="H25" s="27"/>
      <c r="I25" s="92"/>
      <c r="J25" s="545"/>
      <c r="K25" s="55"/>
      <c r="L25" s="27"/>
      <c r="M25" s="27"/>
      <c r="N25" s="27"/>
      <c r="O25" s="27"/>
      <c r="P25" s="92"/>
      <c r="Q25" s="545"/>
      <c r="R25" s="126"/>
    </row>
    <row r="26" spans="1:18" x14ac:dyDescent="0.2">
      <c r="A26" s="545"/>
      <c r="B26" s="767"/>
      <c r="C26" s="53"/>
      <c r="D26" s="27"/>
      <c r="E26" s="27"/>
      <c r="F26" s="27"/>
      <c r="G26" s="27"/>
      <c r="H26" s="27"/>
      <c r="I26" s="92"/>
      <c r="J26" s="545"/>
      <c r="K26" s="55"/>
      <c r="L26" s="27"/>
      <c r="M26" s="27"/>
      <c r="N26" s="27"/>
      <c r="O26" s="27"/>
      <c r="P26" s="92"/>
      <c r="Q26" s="545"/>
      <c r="R26" s="126"/>
    </row>
    <row r="27" spans="1:18" x14ac:dyDescent="0.2">
      <c r="A27" s="545"/>
      <c r="B27" s="767"/>
      <c r="C27" s="53"/>
      <c r="D27" s="27"/>
      <c r="E27" s="27"/>
      <c r="F27" s="27"/>
      <c r="G27" s="27"/>
      <c r="H27" s="27"/>
      <c r="I27" s="92"/>
      <c r="J27" s="545"/>
      <c r="K27" s="55"/>
      <c r="L27" s="27"/>
      <c r="M27" s="27"/>
      <c r="N27" s="27"/>
      <c r="O27" s="27"/>
      <c r="P27" s="92"/>
      <c r="Q27" s="545"/>
      <c r="R27" s="126"/>
    </row>
    <row r="28" spans="1:18" x14ac:dyDescent="0.2">
      <c r="A28" s="545"/>
      <c r="B28" s="767"/>
      <c r="C28" s="98"/>
      <c r="D28" s="27"/>
      <c r="E28" s="27"/>
      <c r="F28" s="27"/>
      <c r="G28" s="27"/>
      <c r="H28" s="27"/>
      <c r="I28" s="92"/>
      <c r="J28" s="545"/>
      <c r="K28" s="55"/>
      <c r="L28" s="27"/>
      <c r="M28" s="27"/>
      <c r="N28" s="27"/>
      <c r="O28" s="27"/>
      <c r="P28" s="92"/>
      <c r="Q28" s="545"/>
      <c r="R28" s="126"/>
    </row>
    <row r="29" spans="1:18" x14ac:dyDescent="0.2">
      <c r="A29" s="545"/>
      <c r="B29" s="767"/>
      <c r="C29" s="53"/>
      <c r="D29" s="27"/>
      <c r="E29" s="27"/>
      <c r="F29" s="27"/>
      <c r="G29" s="27"/>
      <c r="H29" s="27"/>
      <c r="I29" s="92"/>
      <c r="J29" s="545"/>
      <c r="K29" s="55"/>
      <c r="L29" s="27"/>
      <c r="M29" s="27"/>
      <c r="N29" s="27"/>
      <c r="O29" s="27"/>
      <c r="P29" s="92"/>
      <c r="Q29" s="545"/>
      <c r="R29" s="126"/>
    </row>
    <row r="30" spans="1:18" x14ac:dyDescent="0.2">
      <c r="A30" s="545"/>
      <c r="B30" s="767"/>
      <c r="C30" s="53"/>
      <c r="D30" s="27"/>
      <c r="E30" s="27"/>
      <c r="F30" s="27"/>
      <c r="G30" s="27"/>
      <c r="H30" s="27"/>
      <c r="I30" s="92"/>
      <c r="J30" s="545"/>
      <c r="K30" s="55"/>
      <c r="L30" s="27"/>
      <c r="M30" s="27"/>
      <c r="N30" s="27"/>
      <c r="O30" s="27"/>
      <c r="P30" s="92"/>
      <c r="Q30" s="545"/>
      <c r="R30" s="126"/>
    </row>
    <row r="31" spans="1:18" x14ac:dyDescent="0.2">
      <c r="A31" s="545"/>
      <c r="B31" s="767"/>
      <c r="C31" s="53"/>
      <c r="D31" s="27"/>
      <c r="E31" s="27"/>
      <c r="F31" s="27"/>
      <c r="G31" s="27"/>
      <c r="H31" s="27"/>
      <c r="I31" s="92"/>
      <c r="J31" s="545"/>
      <c r="K31" s="55"/>
      <c r="L31" s="27"/>
      <c r="M31" s="27"/>
      <c r="N31" s="27"/>
      <c r="O31" s="27"/>
      <c r="P31" s="92"/>
      <c r="Q31" s="545"/>
      <c r="R31" s="126"/>
    </row>
    <row r="32" spans="1:18" x14ac:dyDescent="0.2">
      <c r="A32" s="545"/>
      <c r="B32" s="767"/>
      <c r="C32" s="53"/>
      <c r="D32" s="27"/>
      <c r="E32" s="27"/>
      <c r="F32" s="27"/>
      <c r="G32" s="27"/>
      <c r="H32" s="27"/>
      <c r="I32" s="92"/>
      <c r="J32" s="545"/>
      <c r="K32" s="55"/>
      <c r="L32" s="27"/>
      <c r="M32" s="27"/>
      <c r="N32" s="27"/>
      <c r="O32" s="27"/>
      <c r="P32" s="92"/>
      <c r="Q32" s="545"/>
      <c r="R32" s="126"/>
    </row>
    <row r="33" spans="1:18" x14ac:dyDescent="0.2">
      <c r="A33" s="545"/>
      <c r="B33" s="767"/>
      <c r="C33" s="53"/>
      <c r="D33" s="27"/>
      <c r="E33" s="27"/>
      <c r="F33" s="27"/>
      <c r="G33" s="27"/>
      <c r="H33" s="27"/>
      <c r="I33" s="92"/>
      <c r="J33" s="545"/>
      <c r="K33" s="55"/>
      <c r="L33" s="27"/>
      <c r="M33" s="27"/>
      <c r="N33" s="27"/>
      <c r="O33" s="27"/>
      <c r="P33" s="92"/>
      <c r="Q33" s="545"/>
      <c r="R33" s="126"/>
    </row>
    <row r="34" spans="1:18" x14ac:dyDescent="0.2">
      <c r="A34" s="545"/>
      <c r="B34" s="767"/>
      <c r="C34" s="53"/>
      <c r="D34" s="27"/>
      <c r="E34" s="27"/>
      <c r="F34" s="27"/>
      <c r="G34" s="27"/>
      <c r="H34" s="27"/>
      <c r="I34" s="92"/>
      <c r="J34" s="545"/>
      <c r="K34" s="55"/>
      <c r="L34" s="27"/>
      <c r="M34" s="27"/>
      <c r="N34" s="27"/>
      <c r="O34" s="27"/>
      <c r="P34" s="92"/>
      <c r="Q34" s="545"/>
      <c r="R34" s="126"/>
    </row>
    <row r="35" spans="1:18" x14ac:dyDescent="0.2">
      <c r="A35" s="545"/>
      <c r="B35" s="767"/>
      <c r="C35" s="53"/>
      <c r="D35" s="27"/>
      <c r="E35" s="27"/>
      <c r="F35" s="27"/>
      <c r="G35" s="27"/>
      <c r="H35" s="27"/>
      <c r="I35" s="92"/>
      <c r="J35" s="545"/>
      <c r="K35" s="55"/>
      <c r="L35" s="27"/>
      <c r="M35" s="27"/>
      <c r="N35" s="27"/>
      <c r="O35" s="27"/>
      <c r="P35" s="92"/>
      <c r="Q35" s="545"/>
      <c r="R35" s="126"/>
    </row>
    <row r="36" spans="1:18" x14ac:dyDescent="0.2">
      <c r="A36" s="545"/>
      <c r="B36" s="767"/>
      <c r="C36" s="53"/>
      <c r="D36" s="27"/>
      <c r="E36" s="27"/>
      <c r="F36" s="27"/>
      <c r="G36" s="27"/>
      <c r="H36" s="27"/>
      <c r="I36" s="92"/>
      <c r="J36" s="545"/>
      <c r="K36" s="55"/>
      <c r="L36" s="27"/>
      <c r="M36" s="27"/>
      <c r="N36" s="27"/>
      <c r="O36" s="27"/>
      <c r="P36" s="92"/>
      <c r="Q36" s="545"/>
      <c r="R36" s="126"/>
    </row>
    <row r="37" spans="1:18" x14ac:dyDescent="0.2">
      <c r="A37" s="545"/>
      <c r="B37" s="767"/>
      <c r="C37" s="53"/>
      <c r="D37" s="27"/>
      <c r="E37" s="27"/>
      <c r="F37" s="27"/>
      <c r="G37" s="27"/>
      <c r="H37" s="27"/>
      <c r="I37" s="92"/>
      <c r="J37" s="545"/>
      <c r="K37" s="55"/>
      <c r="L37" s="27"/>
      <c r="M37" s="27"/>
      <c r="N37" s="27"/>
      <c r="O37" s="27"/>
      <c r="P37" s="92"/>
      <c r="Q37" s="545"/>
      <c r="R37" s="126"/>
    </row>
    <row r="38" spans="1:18" x14ac:dyDescent="0.2">
      <c r="A38" s="545"/>
      <c r="B38" s="767"/>
      <c r="C38" s="53"/>
      <c r="D38" s="27"/>
      <c r="E38" s="27"/>
      <c r="F38" s="27"/>
      <c r="G38" s="27"/>
      <c r="H38" s="27"/>
      <c r="I38" s="92"/>
      <c r="J38" s="545"/>
      <c r="K38" s="55"/>
      <c r="L38" s="27"/>
      <c r="M38" s="27"/>
      <c r="N38" s="27"/>
      <c r="O38" s="27"/>
      <c r="P38" s="92"/>
      <c r="Q38" s="545"/>
      <c r="R38" s="126"/>
    </row>
    <row r="39" spans="1:18" x14ac:dyDescent="0.2">
      <c r="A39" s="545"/>
      <c r="B39" s="767"/>
      <c r="C39" s="53"/>
      <c r="D39" s="27"/>
      <c r="E39" s="27"/>
      <c r="F39" s="27"/>
      <c r="G39" s="27"/>
      <c r="H39" s="27"/>
      <c r="I39" s="92"/>
      <c r="J39" s="545"/>
      <c r="K39" s="55"/>
      <c r="L39" s="27"/>
      <c r="M39" s="27"/>
      <c r="N39" s="27"/>
      <c r="O39" s="27"/>
      <c r="P39" s="92"/>
      <c r="Q39" s="545"/>
      <c r="R39" s="126"/>
    </row>
    <row r="40" spans="1:18" x14ac:dyDescent="0.2">
      <c r="A40" s="545"/>
      <c r="B40" s="767"/>
      <c r="C40" s="53"/>
      <c r="D40" s="27"/>
      <c r="E40" s="27"/>
      <c r="F40" s="27"/>
      <c r="G40" s="27"/>
      <c r="H40" s="27"/>
      <c r="I40" s="92"/>
      <c r="J40" s="545"/>
      <c r="K40" s="55"/>
      <c r="L40" s="27"/>
      <c r="M40" s="27"/>
      <c r="N40" s="27"/>
      <c r="O40" s="27"/>
      <c r="P40" s="92"/>
      <c r="Q40" s="545"/>
      <c r="R40" s="126"/>
    </row>
    <row r="41" spans="1:18" x14ac:dyDescent="0.2">
      <c r="A41" s="545"/>
      <c r="B41" s="767"/>
      <c r="C41" s="53"/>
      <c r="D41" s="27"/>
      <c r="E41" s="27"/>
      <c r="F41" s="27"/>
      <c r="G41" s="27"/>
      <c r="H41" s="27"/>
      <c r="I41" s="92"/>
      <c r="J41" s="545"/>
      <c r="K41" s="55"/>
      <c r="L41" s="27"/>
      <c r="M41" s="27"/>
      <c r="N41" s="27"/>
      <c r="O41" s="27"/>
      <c r="P41" s="92"/>
      <c r="Q41" s="545"/>
      <c r="R41" s="126"/>
    </row>
    <row r="42" spans="1:18" x14ac:dyDescent="0.2">
      <c r="A42" s="545"/>
      <c r="B42" s="767"/>
      <c r="C42" s="53"/>
      <c r="D42" s="27"/>
      <c r="E42" s="27"/>
      <c r="F42" s="27"/>
      <c r="G42" s="27"/>
      <c r="H42" s="27"/>
      <c r="I42" s="92"/>
      <c r="J42" s="545"/>
      <c r="K42" s="55"/>
      <c r="L42" s="27"/>
      <c r="M42" s="27"/>
      <c r="N42" s="27"/>
      <c r="O42" s="27"/>
      <c r="P42" s="92"/>
      <c r="Q42" s="545"/>
      <c r="R42" s="126"/>
    </row>
    <row r="43" spans="1:18" x14ac:dyDescent="0.2">
      <c r="A43" s="545"/>
      <c r="B43" s="767"/>
      <c r="C43" s="53"/>
      <c r="D43" s="27"/>
      <c r="E43" s="27"/>
      <c r="F43" s="27"/>
      <c r="G43" s="27"/>
      <c r="H43" s="27"/>
      <c r="I43" s="92"/>
      <c r="J43" s="545"/>
      <c r="K43" s="55"/>
      <c r="L43" s="27"/>
      <c r="M43" s="27"/>
      <c r="N43" s="27"/>
      <c r="O43" s="27"/>
      <c r="P43" s="92"/>
      <c r="Q43" s="545"/>
      <c r="R43" s="126"/>
    </row>
    <row r="44" spans="1:18" x14ac:dyDescent="0.2">
      <c r="A44" s="545"/>
      <c r="B44" s="767"/>
      <c r="C44" s="53"/>
      <c r="D44" s="27"/>
      <c r="E44" s="27"/>
      <c r="F44" s="27"/>
      <c r="G44" s="27"/>
      <c r="H44" s="27"/>
      <c r="I44" s="92"/>
      <c r="J44" s="545"/>
      <c r="K44" s="55"/>
      <c r="L44" s="27"/>
      <c r="M44" s="27"/>
      <c r="N44" s="27"/>
      <c r="O44" s="27"/>
      <c r="P44" s="92"/>
      <c r="Q44" s="545"/>
      <c r="R44" s="126"/>
    </row>
    <row r="45" spans="1:18" x14ac:dyDescent="0.2">
      <c r="A45" s="545"/>
      <c r="B45" s="767"/>
      <c r="C45" s="686"/>
      <c r="D45" s="27"/>
      <c r="E45" s="27"/>
      <c r="F45" s="27"/>
      <c r="G45" s="27"/>
      <c r="H45" s="27"/>
      <c r="I45" s="92"/>
      <c r="J45" s="545"/>
      <c r="K45" s="55"/>
      <c r="L45" s="27"/>
      <c r="M45" s="27"/>
      <c r="N45" s="27"/>
      <c r="O45" s="27"/>
      <c r="P45" s="92"/>
      <c r="Q45" s="545"/>
      <c r="R45" s="126"/>
    </row>
    <row r="46" spans="1:18" x14ac:dyDescent="0.2">
      <c r="A46" s="545"/>
      <c r="B46" s="767"/>
      <c r="C46" s="686"/>
      <c r="D46" s="27"/>
      <c r="E46" s="27"/>
      <c r="F46" s="27"/>
      <c r="G46" s="27"/>
      <c r="H46" s="27"/>
      <c r="I46" s="92"/>
      <c r="J46" s="545"/>
      <c r="K46" s="55"/>
      <c r="L46" s="27"/>
      <c r="M46" s="27"/>
      <c r="N46" s="27"/>
      <c r="O46" s="27"/>
      <c r="P46" s="92"/>
      <c r="Q46" s="545"/>
      <c r="R46" s="126"/>
    </row>
    <row r="47" spans="1:18" x14ac:dyDescent="0.2">
      <c r="A47" s="545"/>
      <c r="B47" s="767"/>
      <c r="C47" s="686"/>
      <c r="D47" s="27"/>
      <c r="E47" s="27"/>
      <c r="F47" s="27"/>
      <c r="G47" s="27"/>
      <c r="H47" s="27"/>
      <c r="I47" s="92"/>
      <c r="J47" s="545"/>
      <c r="K47" s="55"/>
      <c r="L47" s="27"/>
      <c r="M47" s="27"/>
      <c r="N47" s="27"/>
      <c r="O47" s="27"/>
      <c r="P47" s="92"/>
      <c r="Q47" s="545"/>
      <c r="R47" s="126"/>
    </row>
    <row r="48" spans="1:18" x14ac:dyDescent="0.2">
      <c r="A48" s="545"/>
      <c r="B48" s="767"/>
      <c r="C48" s="686"/>
      <c r="D48" s="27"/>
      <c r="E48" s="27"/>
      <c r="F48" s="27"/>
      <c r="G48" s="27"/>
      <c r="H48" s="27"/>
      <c r="I48" s="92"/>
      <c r="J48" s="545"/>
      <c r="K48" s="55"/>
      <c r="L48" s="27"/>
      <c r="M48" s="27"/>
      <c r="N48" s="27"/>
      <c r="O48" s="27"/>
      <c r="P48" s="92"/>
      <c r="Q48" s="545"/>
      <c r="R48" s="126"/>
    </row>
    <row r="49" spans="1:18" x14ac:dyDescent="0.2">
      <c r="A49" s="545"/>
      <c r="B49" s="767"/>
      <c r="C49" s="686"/>
      <c r="D49" s="27"/>
      <c r="E49" s="27"/>
      <c r="F49" s="27"/>
      <c r="G49" s="27"/>
      <c r="H49" s="27"/>
      <c r="I49" s="92"/>
      <c r="J49" s="545"/>
      <c r="K49" s="55"/>
      <c r="L49" s="27"/>
      <c r="M49" s="27"/>
      <c r="N49" s="27"/>
      <c r="O49" s="27"/>
      <c r="P49" s="92"/>
      <c r="Q49" s="545"/>
      <c r="R49" s="126"/>
    </row>
    <row r="50" spans="1:18" x14ac:dyDescent="0.2">
      <c r="A50" s="545"/>
      <c r="B50" s="767"/>
      <c r="C50" s="686"/>
      <c r="D50" s="27"/>
      <c r="E50" s="27"/>
      <c r="F50" s="27"/>
      <c r="G50" s="27"/>
      <c r="H50" s="27"/>
      <c r="I50" s="92"/>
      <c r="J50" s="545"/>
      <c r="K50" s="55"/>
      <c r="L50" s="27"/>
      <c r="M50" s="27"/>
      <c r="N50" s="27"/>
      <c r="O50" s="27"/>
      <c r="P50" s="92"/>
      <c r="Q50" s="545"/>
      <c r="R50" s="126"/>
    </row>
    <row r="51" spans="1:18" x14ac:dyDescent="0.2">
      <c r="A51" s="545"/>
      <c r="B51" s="767"/>
      <c r="C51" s="687"/>
      <c r="D51" s="27"/>
      <c r="E51" s="27"/>
      <c r="F51" s="27"/>
      <c r="G51" s="27"/>
      <c r="H51" s="27"/>
      <c r="I51" s="92"/>
      <c r="J51" s="545"/>
      <c r="K51" s="55"/>
      <c r="L51" s="27"/>
      <c r="M51" s="27"/>
      <c r="N51" s="27"/>
      <c r="O51" s="27"/>
      <c r="P51" s="92"/>
      <c r="Q51" s="545"/>
      <c r="R51" s="126"/>
    </row>
    <row r="52" spans="1:18" x14ac:dyDescent="0.2">
      <c r="A52" s="545"/>
      <c r="B52" s="767"/>
      <c r="C52" s="686"/>
      <c r="D52" s="27"/>
      <c r="E52" s="27"/>
      <c r="F52" s="27"/>
      <c r="G52" s="27"/>
      <c r="H52" s="27"/>
      <c r="I52" s="92"/>
      <c r="J52" s="545"/>
      <c r="K52" s="55"/>
      <c r="L52" s="27"/>
      <c r="M52" s="27"/>
      <c r="N52" s="27"/>
      <c r="O52" s="27"/>
      <c r="P52" s="92"/>
      <c r="Q52" s="545"/>
      <c r="R52" s="126"/>
    </row>
    <row r="53" spans="1:18" x14ac:dyDescent="0.2">
      <c r="A53" s="545"/>
      <c r="B53" s="767"/>
      <c r="C53" s="686"/>
      <c r="D53" s="27"/>
      <c r="E53" s="27"/>
      <c r="F53" s="27"/>
      <c r="G53" s="27"/>
      <c r="H53" s="27"/>
      <c r="I53" s="92"/>
      <c r="J53" s="545"/>
      <c r="K53" s="55"/>
      <c r="L53" s="27"/>
      <c r="M53" s="27"/>
      <c r="N53" s="27"/>
      <c r="O53" s="27"/>
      <c r="P53" s="92"/>
      <c r="Q53" s="545"/>
      <c r="R53" s="126"/>
    </row>
    <row r="54" spans="1:18" x14ac:dyDescent="0.2">
      <c r="A54" s="545"/>
      <c r="B54" s="767"/>
      <c r="C54" s="686"/>
      <c r="D54" s="27"/>
      <c r="E54" s="27"/>
      <c r="F54" s="27"/>
      <c r="G54" s="27"/>
      <c r="H54" s="27"/>
      <c r="I54" s="92"/>
      <c r="J54" s="545"/>
      <c r="K54" s="55"/>
      <c r="L54" s="27"/>
      <c r="M54" s="27"/>
      <c r="N54" s="27"/>
      <c r="O54" s="27"/>
      <c r="P54" s="92"/>
      <c r="Q54" s="545"/>
      <c r="R54" s="126"/>
    </row>
    <row r="55" spans="1:18" x14ac:dyDescent="0.2">
      <c r="A55" s="545"/>
      <c r="B55" s="767"/>
      <c r="C55" s="686"/>
      <c r="D55" s="27"/>
      <c r="E55" s="27"/>
      <c r="F55" s="27"/>
      <c r="G55" s="27"/>
      <c r="H55" s="27"/>
      <c r="I55" s="92"/>
      <c r="J55" s="545"/>
      <c r="K55" s="55"/>
      <c r="L55" s="27"/>
      <c r="M55" s="27"/>
      <c r="N55" s="27"/>
      <c r="O55" s="27"/>
      <c r="P55" s="92"/>
      <c r="Q55" s="545"/>
      <c r="R55" s="126"/>
    </row>
    <row r="56" spans="1:18" x14ac:dyDescent="0.2">
      <c r="A56" s="545"/>
      <c r="B56" s="767"/>
      <c r="C56" s="686"/>
      <c r="D56" s="27"/>
      <c r="E56" s="27"/>
      <c r="F56" s="27"/>
      <c r="G56" s="27"/>
      <c r="H56" s="27"/>
      <c r="I56" s="92"/>
      <c r="J56" s="545"/>
      <c r="K56" s="55"/>
      <c r="L56" s="27"/>
      <c r="M56" s="27"/>
      <c r="N56" s="27"/>
      <c r="O56" s="27"/>
      <c r="P56" s="92"/>
      <c r="Q56" s="545"/>
      <c r="R56" s="126"/>
    </row>
    <row r="57" spans="1:18" x14ac:dyDescent="0.2">
      <c r="A57" s="545"/>
      <c r="B57" s="767"/>
      <c r="C57" s="686"/>
      <c r="D57" s="27"/>
      <c r="E57" s="27"/>
      <c r="F57" s="27"/>
      <c r="G57" s="27"/>
      <c r="H57" s="27"/>
      <c r="I57" s="92"/>
      <c r="J57" s="545"/>
      <c r="K57" s="55"/>
      <c r="L57" s="27"/>
      <c r="M57" s="27"/>
      <c r="N57" s="27"/>
      <c r="O57" s="27"/>
      <c r="P57" s="92"/>
      <c r="Q57" s="545"/>
      <c r="R57" s="126"/>
    </row>
    <row r="58" spans="1:18" x14ac:dyDescent="0.2">
      <c r="A58" s="545"/>
      <c r="B58" s="767"/>
      <c r="C58" s="686"/>
      <c r="D58" s="27"/>
      <c r="E58" s="27"/>
      <c r="F58" s="27"/>
      <c r="G58" s="27"/>
      <c r="H58" s="27"/>
      <c r="I58" s="92"/>
      <c r="J58" s="545"/>
      <c r="K58" s="55"/>
      <c r="L58" s="27"/>
      <c r="M58" s="27"/>
      <c r="N58" s="27"/>
      <c r="O58" s="27"/>
      <c r="P58" s="92"/>
      <c r="Q58" s="545"/>
      <c r="R58" s="126"/>
    </row>
    <row r="59" spans="1:18" x14ac:dyDescent="0.2">
      <c r="A59" s="545"/>
      <c r="B59" s="767"/>
      <c r="C59" s="686"/>
      <c r="D59" s="27"/>
      <c r="E59" s="27"/>
      <c r="F59" s="27"/>
      <c r="G59" s="27"/>
      <c r="H59" s="27"/>
      <c r="I59" s="92"/>
      <c r="J59" s="545"/>
      <c r="K59" s="55"/>
      <c r="L59" s="27"/>
      <c r="M59" s="27"/>
      <c r="N59" s="27"/>
      <c r="O59" s="27"/>
      <c r="P59" s="92"/>
      <c r="Q59" s="545"/>
      <c r="R59" s="126"/>
    </row>
    <row r="60" spans="1:18" x14ac:dyDescent="0.2">
      <c r="A60" s="545"/>
      <c r="B60" s="767"/>
      <c r="C60" s="53"/>
      <c r="D60" s="27"/>
      <c r="E60" s="27"/>
      <c r="F60" s="27"/>
      <c r="G60" s="27"/>
      <c r="H60" s="27"/>
      <c r="I60" s="92"/>
      <c r="J60" s="545"/>
      <c r="K60" s="55"/>
      <c r="L60" s="27"/>
      <c r="M60" s="27"/>
      <c r="N60" s="27"/>
      <c r="O60" s="27"/>
      <c r="P60" s="92"/>
      <c r="Q60" s="545"/>
      <c r="R60" s="126"/>
    </row>
    <row r="61" spans="1:18" x14ac:dyDescent="0.2">
      <c r="A61" s="545"/>
      <c r="B61" s="767"/>
      <c r="C61" s="53"/>
      <c r="D61" s="27"/>
      <c r="E61" s="27"/>
      <c r="F61" s="27"/>
      <c r="G61" s="27"/>
      <c r="H61" s="27"/>
      <c r="I61" s="92"/>
      <c r="J61" s="545"/>
      <c r="K61" s="55"/>
      <c r="L61" s="27"/>
      <c r="M61" s="27"/>
      <c r="N61" s="27"/>
      <c r="O61" s="27"/>
      <c r="P61" s="92"/>
      <c r="Q61" s="545"/>
      <c r="R61" s="126"/>
    </row>
    <row r="62" spans="1:18" x14ac:dyDescent="0.2">
      <c r="A62" s="545"/>
      <c r="B62" s="767"/>
      <c r="C62" s="53"/>
      <c r="D62" s="27"/>
      <c r="E62" s="27"/>
      <c r="F62" s="27"/>
      <c r="G62" s="27"/>
      <c r="H62" s="27"/>
      <c r="I62" s="92"/>
      <c r="J62" s="545"/>
      <c r="K62" s="55"/>
      <c r="L62" s="27"/>
      <c r="M62" s="27"/>
      <c r="N62" s="27"/>
      <c r="O62" s="27"/>
      <c r="P62" s="92"/>
      <c r="Q62" s="545"/>
      <c r="R62" s="126"/>
    </row>
    <row r="63" spans="1:18" x14ac:dyDescent="0.2">
      <c r="A63" s="545"/>
      <c r="B63" s="767"/>
      <c r="C63" s="53"/>
      <c r="D63" s="27"/>
      <c r="E63" s="27"/>
      <c r="F63" s="27"/>
      <c r="G63" s="27"/>
      <c r="H63" s="27"/>
      <c r="I63" s="92"/>
      <c r="J63" s="545"/>
      <c r="K63" s="55"/>
      <c r="L63" s="27"/>
      <c r="M63" s="27"/>
      <c r="N63" s="27"/>
      <c r="O63" s="27"/>
      <c r="P63" s="92"/>
      <c r="Q63" s="545"/>
      <c r="R63" s="126"/>
    </row>
    <row r="64" spans="1:18" x14ac:dyDescent="0.2">
      <c r="A64" s="545"/>
      <c r="B64" s="767"/>
      <c r="C64" s="53"/>
      <c r="D64" s="27"/>
      <c r="E64" s="27"/>
      <c r="F64" s="27"/>
      <c r="G64" s="27"/>
      <c r="H64" s="27"/>
      <c r="I64" s="92"/>
      <c r="J64" s="545"/>
      <c r="K64" s="55"/>
      <c r="L64" s="27"/>
      <c r="M64" s="27"/>
      <c r="N64" s="27"/>
      <c r="O64" s="27"/>
      <c r="P64" s="92"/>
      <c r="Q64" s="545"/>
      <c r="R64" s="126"/>
    </row>
    <row r="65" spans="1:18" x14ac:dyDescent="0.2">
      <c r="A65" s="545"/>
      <c r="B65" s="767"/>
      <c r="C65" s="53"/>
      <c r="D65" s="27"/>
      <c r="E65" s="27"/>
      <c r="F65" s="27"/>
      <c r="G65" s="27"/>
      <c r="H65" s="27"/>
      <c r="I65" s="92"/>
      <c r="J65" s="545"/>
      <c r="K65" s="55"/>
      <c r="L65" s="27"/>
      <c r="M65" s="27"/>
      <c r="N65" s="27"/>
      <c r="O65" s="27"/>
      <c r="P65" s="92"/>
      <c r="Q65" s="545"/>
      <c r="R65" s="126"/>
    </row>
    <row r="66" spans="1:18" x14ac:dyDescent="0.2">
      <c r="A66" s="545"/>
      <c r="B66" s="767"/>
      <c r="C66" s="53"/>
      <c r="D66" s="27"/>
      <c r="E66" s="27"/>
      <c r="F66" s="27"/>
      <c r="G66" s="27"/>
      <c r="H66" s="27"/>
      <c r="I66" s="92"/>
      <c r="J66" s="545"/>
      <c r="K66" s="55"/>
      <c r="L66" s="27"/>
      <c r="M66" s="27"/>
      <c r="N66" s="27"/>
      <c r="O66" s="27"/>
      <c r="P66" s="92"/>
      <c r="Q66" s="545"/>
      <c r="R66" s="126"/>
    </row>
    <row r="67" spans="1:18" x14ac:dyDescent="0.2">
      <c r="A67" s="545"/>
      <c r="B67" s="767"/>
      <c r="C67" s="686"/>
      <c r="D67" s="27"/>
      <c r="E67" s="27"/>
      <c r="F67" s="27"/>
      <c r="G67" s="27"/>
      <c r="H67" s="27"/>
      <c r="I67" s="92"/>
      <c r="J67" s="545"/>
      <c r="K67" s="55"/>
      <c r="L67" s="27"/>
      <c r="M67" s="27"/>
      <c r="N67" s="27"/>
      <c r="O67" s="27"/>
      <c r="P67" s="92"/>
      <c r="Q67" s="545"/>
      <c r="R67" s="126"/>
    </row>
    <row r="68" spans="1:18" x14ac:dyDescent="0.2">
      <c r="A68" s="545"/>
      <c r="B68" s="767"/>
      <c r="C68" s="53"/>
      <c r="D68" s="27"/>
      <c r="E68" s="27"/>
      <c r="F68" s="27"/>
      <c r="G68" s="27"/>
      <c r="H68" s="27"/>
      <c r="I68" s="92"/>
      <c r="J68" s="545"/>
      <c r="K68" s="55"/>
      <c r="L68" s="27"/>
      <c r="M68" s="27"/>
      <c r="N68" s="27"/>
      <c r="O68" s="27"/>
      <c r="P68" s="92"/>
      <c r="Q68" s="545"/>
      <c r="R68" s="126"/>
    </row>
    <row r="69" spans="1:18" x14ac:dyDescent="0.2">
      <c r="A69" s="545"/>
      <c r="B69" s="767"/>
      <c r="C69" s="53"/>
      <c r="D69" s="27"/>
      <c r="E69" s="27"/>
      <c r="F69" s="27"/>
      <c r="G69" s="27"/>
      <c r="H69" s="27"/>
      <c r="I69" s="92"/>
      <c r="J69" s="545"/>
      <c r="K69" s="55"/>
      <c r="L69" s="27"/>
      <c r="M69" s="27"/>
      <c r="N69" s="27"/>
      <c r="O69" s="27"/>
      <c r="P69" s="92"/>
      <c r="Q69" s="545"/>
      <c r="R69" s="126"/>
    </row>
    <row r="70" spans="1:18" x14ac:dyDescent="0.2">
      <c r="A70" s="545"/>
      <c r="B70" s="767"/>
      <c r="C70" s="53"/>
      <c r="D70" s="27"/>
      <c r="E70" s="27"/>
      <c r="F70" s="27"/>
      <c r="G70" s="27"/>
      <c r="H70" s="27"/>
      <c r="I70" s="92"/>
      <c r="J70" s="545"/>
      <c r="K70" s="55"/>
      <c r="L70" s="27"/>
      <c r="M70" s="27"/>
      <c r="N70" s="27"/>
      <c r="O70" s="27"/>
      <c r="P70" s="92"/>
      <c r="Q70" s="545"/>
      <c r="R70" s="126"/>
    </row>
    <row r="71" spans="1:18" x14ac:dyDescent="0.2">
      <c r="A71" s="545"/>
      <c r="B71" s="767"/>
      <c r="C71" s="53"/>
      <c r="D71" s="27"/>
      <c r="E71" s="27"/>
      <c r="F71" s="27"/>
      <c r="G71" s="27"/>
      <c r="H71" s="27"/>
      <c r="I71" s="92"/>
      <c r="J71" s="545"/>
      <c r="K71" s="55"/>
      <c r="L71" s="27"/>
      <c r="M71" s="27"/>
      <c r="N71" s="27"/>
      <c r="O71" s="27"/>
      <c r="P71" s="92"/>
      <c r="Q71" s="545"/>
      <c r="R71" s="126"/>
    </row>
    <row r="72" spans="1:18" x14ac:dyDescent="0.2">
      <c r="A72" s="545"/>
      <c r="B72" s="767"/>
      <c r="C72" s="53"/>
      <c r="D72" s="27"/>
      <c r="E72" s="27"/>
      <c r="F72" s="27"/>
      <c r="G72" s="27"/>
      <c r="H72" s="27"/>
      <c r="I72" s="92"/>
      <c r="J72" s="545"/>
      <c r="K72" s="55"/>
      <c r="L72" s="27"/>
      <c r="M72" s="27"/>
      <c r="N72" s="27"/>
      <c r="O72" s="27"/>
      <c r="P72" s="92"/>
      <c r="Q72" s="545"/>
      <c r="R72" s="126"/>
    </row>
    <row r="73" spans="1:18" x14ac:dyDescent="0.2">
      <c r="A73" s="545"/>
      <c r="B73" s="767"/>
      <c r="C73" s="53"/>
      <c r="D73" s="27"/>
      <c r="E73" s="27"/>
      <c r="F73" s="27"/>
      <c r="G73" s="27"/>
      <c r="H73" s="27"/>
      <c r="I73" s="92"/>
      <c r="J73" s="545"/>
      <c r="K73" s="55"/>
      <c r="L73" s="27"/>
      <c r="M73" s="27"/>
      <c r="N73" s="27"/>
      <c r="O73" s="27"/>
      <c r="P73" s="92"/>
      <c r="Q73" s="545"/>
      <c r="R73" s="126"/>
    </row>
    <row r="74" spans="1:18" x14ac:dyDescent="0.2">
      <c r="A74" s="545"/>
      <c r="B74" s="767"/>
      <c r="C74" s="53"/>
      <c r="D74" s="27"/>
      <c r="E74" s="27"/>
      <c r="F74" s="27"/>
      <c r="G74" s="27"/>
      <c r="H74" s="27"/>
      <c r="I74" s="92"/>
      <c r="J74" s="545"/>
      <c r="K74" s="55"/>
      <c r="L74" s="27"/>
      <c r="M74" s="27"/>
      <c r="N74" s="27"/>
      <c r="O74" s="27"/>
      <c r="P74" s="92"/>
      <c r="Q74" s="545"/>
      <c r="R74" s="126"/>
    </row>
    <row r="75" spans="1:18" x14ac:dyDescent="0.2">
      <c r="A75" s="545"/>
      <c r="B75" s="767"/>
      <c r="C75" s="53"/>
      <c r="D75" s="27"/>
      <c r="E75" s="27"/>
      <c r="F75" s="27"/>
      <c r="G75" s="27"/>
      <c r="H75" s="27"/>
      <c r="I75" s="92"/>
      <c r="J75" s="545"/>
      <c r="K75" s="55"/>
      <c r="L75" s="27"/>
      <c r="M75" s="27"/>
      <c r="N75" s="27"/>
      <c r="O75" s="27"/>
      <c r="P75" s="92"/>
      <c r="Q75" s="545"/>
      <c r="R75" s="126"/>
    </row>
    <row r="76" spans="1:18" x14ac:dyDescent="0.2">
      <c r="A76" s="545"/>
      <c r="B76" s="767"/>
      <c r="C76" s="53"/>
      <c r="D76" s="27"/>
      <c r="E76" s="27"/>
      <c r="F76" s="27"/>
      <c r="G76" s="27"/>
      <c r="H76" s="27"/>
      <c r="I76" s="92"/>
      <c r="J76" s="545"/>
      <c r="K76" s="55"/>
      <c r="L76" s="27"/>
      <c r="M76" s="27"/>
      <c r="N76" s="27"/>
      <c r="O76" s="27"/>
      <c r="P76" s="92"/>
      <c r="Q76" s="545"/>
      <c r="R76" s="126"/>
    </row>
    <row r="77" spans="1:18" x14ac:dyDescent="0.2">
      <c r="A77" s="545"/>
      <c r="B77" s="767"/>
      <c r="C77" s="53"/>
      <c r="D77" s="27"/>
      <c r="E77" s="27"/>
      <c r="F77" s="27"/>
      <c r="G77" s="27"/>
      <c r="H77" s="27"/>
      <c r="I77" s="92"/>
      <c r="J77" s="545"/>
      <c r="K77" s="55"/>
      <c r="L77" s="27"/>
      <c r="M77" s="27"/>
      <c r="N77" s="27"/>
      <c r="O77" s="27"/>
      <c r="P77" s="92"/>
      <c r="Q77" s="545"/>
      <c r="R77" s="126"/>
    </row>
    <row r="78" spans="1:18" x14ac:dyDescent="0.2">
      <c r="A78" s="545"/>
      <c r="B78" s="767"/>
      <c r="C78" s="53"/>
      <c r="D78" s="27"/>
      <c r="E78" s="27"/>
      <c r="F78" s="27"/>
      <c r="G78" s="27"/>
      <c r="H78" s="27"/>
      <c r="I78" s="92"/>
      <c r="J78" s="545"/>
      <c r="K78" s="55"/>
      <c r="L78" s="27"/>
      <c r="M78" s="27"/>
      <c r="N78" s="27"/>
      <c r="O78" s="27"/>
      <c r="P78" s="92"/>
      <c r="Q78" s="545"/>
      <c r="R78" s="126"/>
    </row>
    <row r="79" spans="1:18" x14ac:dyDescent="0.2">
      <c r="A79" s="545"/>
      <c r="B79" s="767"/>
      <c r="C79" s="53"/>
      <c r="D79" s="27"/>
      <c r="E79" s="27"/>
      <c r="F79" s="27"/>
      <c r="G79" s="27"/>
      <c r="H79" s="27"/>
      <c r="I79" s="92"/>
      <c r="J79" s="545"/>
      <c r="K79" s="55"/>
      <c r="L79" s="27"/>
      <c r="M79" s="27"/>
      <c r="N79" s="27"/>
      <c r="O79" s="27"/>
      <c r="P79" s="92"/>
      <c r="Q79" s="545"/>
      <c r="R79" s="126"/>
    </row>
    <row r="80" spans="1:18" x14ac:dyDescent="0.2">
      <c r="A80" s="545"/>
      <c r="B80" s="767"/>
      <c r="C80" s="53"/>
      <c r="D80" s="27"/>
      <c r="E80" s="27"/>
      <c r="F80" s="27"/>
      <c r="G80" s="27"/>
      <c r="H80" s="27"/>
      <c r="I80" s="92"/>
      <c r="J80" s="545"/>
      <c r="K80" s="55"/>
      <c r="L80" s="27"/>
      <c r="M80" s="27"/>
      <c r="N80" s="27"/>
      <c r="O80" s="27"/>
      <c r="P80" s="92"/>
      <c r="Q80" s="545"/>
      <c r="R80" s="126"/>
    </row>
    <row r="81" spans="1:18" x14ac:dyDescent="0.2">
      <c r="A81" s="545"/>
      <c r="B81" s="767"/>
      <c r="C81" s="53"/>
      <c r="D81" s="27"/>
      <c r="E81" s="27"/>
      <c r="F81" s="27"/>
      <c r="G81" s="27"/>
      <c r="H81" s="27"/>
      <c r="I81" s="92"/>
      <c r="J81" s="545"/>
      <c r="K81" s="55"/>
      <c r="L81" s="27"/>
      <c r="M81" s="27"/>
      <c r="N81" s="27"/>
      <c r="O81" s="27"/>
      <c r="P81" s="92"/>
      <c r="Q81" s="545"/>
      <c r="R81" s="126"/>
    </row>
    <row r="82" spans="1:18" ht="17" thickBot="1" x14ac:dyDescent="0.25">
      <c r="A82" s="545"/>
      <c r="B82" s="768"/>
      <c r="C82" s="57"/>
      <c r="D82" s="90"/>
      <c r="E82" s="90"/>
      <c r="F82" s="90"/>
      <c r="G82" s="90"/>
      <c r="H82" s="90"/>
      <c r="I82" s="93"/>
      <c r="J82" s="545"/>
      <c r="K82" s="56"/>
      <c r="L82" s="90"/>
      <c r="M82" s="90"/>
      <c r="N82" s="90"/>
      <c r="O82" s="90"/>
      <c r="P82" s="93"/>
      <c r="Q82" s="545"/>
      <c r="R82" s="126"/>
    </row>
    <row r="83" spans="1:18" x14ac:dyDescent="0.2">
      <c r="A83" s="545"/>
      <c r="B83" s="550" t="s">
        <v>104</v>
      </c>
      <c r="C83" s="550"/>
      <c r="D83" s="550"/>
      <c r="E83" s="550"/>
      <c r="F83" s="550"/>
      <c r="G83" s="550"/>
      <c r="H83" s="550"/>
      <c r="I83" s="550"/>
      <c r="J83" s="545"/>
      <c r="K83" s="61"/>
      <c r="L83" s="61"/>
      <c r="M83" s="61"/>
      <c r="N83" s="61"/>
      <c r="O83" s="61"/>
      <c r="P83" s="61"/>
      <c r="Q83" s="545"/>
      <c r="R83" s="126"/>
    </row>
  </sheetData>
  <mergeCells count="10">
    <mergeCell ref="K4:P4"/>
    <mergeCell ref="Q1:Q83"/>
    <mergeCell ref="K2:P2"/>
    <mergeCell ref="D2:I2"/>
    <mergeCell ref="A1:P1"/>
    <mergeCell ref="A2:C2"/>
    <mergeCell ref="J2:J83"/>
    <mergeCell ref="A3:A83"/>
    <mergeCell ref="B4:I4"/>
    <mergeCell ref="B83:I83"/>
  </mergeCells>
  <conditionalFormatting sqref="D5:I82">
    <cfRule type="containsText" dxfId="48" priority="1" operator="containsText" text="B1">
      <formula>NOT(ISERROR(SEARCH("B1",D5)))</formula>
    </cfRule>
    <cfRule type="containsText" dxfId="47" priority="2" operator="containsText" text="B2">
      <formula>NOT(ISERROR(SEARCH("B2",D5)))</formula>
    </cfRule>
    <cfRule type="containsText" dxfId="46" priority="3" operator="containsText" text="B3">
      <formula>NOT(ISERROR(SEARCH("B3",D5)))</formula>
    </cfRule>
    <cfRule type="containsText" dxfId="45" priority="4" operator="containsText" text="B4">
      <formula>NOT(ISERROR(SEARCH("B4",D5)))</formula>
    </cfRule>
    <cfRule type="containsText" dxfId="44" priority="5" operator="containsText" text="B5">
      <formula>NOT(ISERROR(SEARCH("B5",D5)))</formula>
    </cfRule>
    <cfRule type="containsText" dxfId="43" priority="6" operator="containsText" text="B6">
      <formula>NOT(ISERROR(SEARCH("B6",D5)))</formula>
    </cfRule>
    <cfRule type="containsText" dxfId="42" priority="7" operator="containsText" text="B7">
      <formula>NOT(ISERROR(SEARCH("B7",D5)))</formula>
    </cfRule>
    <cfRule type="containsText" dxfId="41" priority="8" operator="containsText" text="B8">
      <formula>NOT(ISERROR(SEARCH("B8",D5)))</formula>
    </cfRule>
    <cfRule type="containsText" dxfId="40" priority="9" operator="containsText" text="B9">
      <formula>NOT(ISERROR(SEARCH("B9",D5)))</formula>
    </cfRule>
    <cfRule type="endsWith" dxfId="39" priority="10" operator="endsWith" text="B10">
      <formula>RIGHT(D5,LEN("B10"))="B10"</formula>
    </cfRule>
    <cfRule type="endsWith" dxfId="38" priority="11" operator="endsWith" text="B11">
      <formula>RIGHT(D5,LEN("B11"))="B11"</formula>
    </cfRule>
    <cfRule type="endsWith" dxfId="37" priority="12" operator="endsWith" text="B12">
      <formula>RIGHT(D5,LEN("B12"))="B12"</formula>
    </cfRule>
    <cfRule type="endsWith" dxfId="36" priority="13" operator="endsWith" text="B13">
      <formula>RIGHT(D5,LEN("B13"))="B13"</formula>
    </cfRule>
    <cfRule type="containsText" dxfId="35" priority="14" operator="containsText" text="D1">
      <formula>NOT(ISERROR(SEARCH("D1",D5)))</formula>
    </cfRule>
    <cfRule type="containsText" dxfId="34" priority="15" operator="containsText" text="D2">
      <formula>NOT(ISERROR(SEARCH("D2",D5)))</formula>
    </cfRule>
    <cfRule type="containsText" dxfId="33" priority="16" operator="containsText" text="D3">
      <formula>NOT(ISERROR(SEARCH("D3",D5)))</formula>
    </cfRule>
    <cfRule type="containsText" dxfId="32" priority="17" operator="containsText" text="D4">
      <formula>NOT(ISERROR(SEARCH("D4",D5)))</formula>
    </cfRule>
    <cfRule type="containsText" dxfId="31" priority="18" operator="containsText" text="D5">
      <formula>NOT(ISERROR(SEARCH("D5",D5)))</formula>
    </cfRule>
    <cfRule type="containsText" dxfId="30" priority="19" operator="containsText" text="D6">
      <formula>NOT(ISERROR(SEARCH("D6",D5)))</formula>
    </cfRule>
    <cfRule type="containsText" dxfId="29" priority="20" operator="containsText" text="D7">
      <formula>NOT(ISERROR(SEARCH("D7",D5)))</formula>
    </cfRule>
    <cfRule type="containsText" dxfId="28" priority="21" operator="containsText" text="D8">
      <formula>NOT(ISERROR(SEARCH("D8",D5)))</formula>
    </cfRule>
    <cfRule type="containsText" dxfId="27" priority="22" operator="containsText" text="D9">
      <formula>NOT(ISERROR(SEARCH("D9",D5)))</formula>
    </cfRule>
    <cfRule type="containsText" dxfId="26" priority="23" operator="containsText" text="F1">
      <formula>NOT(ISERROR(SEARCH("F1",D5)))</formula>
    </cfRule>
    <cfRule type="containsText" dxfId="25" priority="24" operator="containsText" text="F2">
      <formula>NOT(ISERROR(SEARCH("F2",D5)))</formula>
    </cfRule>
    <cfRule type="containsText" dxfId="24" priority="25" operator="containsText" text="F3">
      <formula>NOT(ISERROR(SEARCH("F3",D5)))</formula>
    </cfRule>
    <cfRule type="containsText" dxfId="23" priority="26" operator="containsText" text="F4">
      <formula>NOT(ISERROR(SEARCH("F4",D5)))</formula>
    </cfRule>
    <cfRule type="containsText" dxfId="22" priority="27" operator="containsText" text="F5">
      <formula>NOT(ISERROR(SEARCH("F5",D5)))</formula>
    </cfRule>
    <cfRule type="containsText" dxfId="21" priority="28" operator="containsText" text="F6">
      <formula>NOT(ISERROR(SEARCH("F6",D5)))</formula>
    </cfRule>
    <cfRule type="containsText" dxfId="20" priority="29" operator="containsText" text="F7">
      <formula>NOT(ISERROR(SEARCH("F7",D5)))</formula>
    </cfRule>
    <cfRule type="containsText" dxfId="19" priority="30" operator="containsText" text="F8">
      <formula>NOT(ISERROR(SEARCH("F8",D5)))</formula>
    </cfRule>
    <cfRule type="containsText" dxfId="18" priority="31" operator="containsText" text="F9">
      <formula>NOT(ISERROR(SEARCH("F9",D5)))</formula>
    </cfRule>
    <cfRule type="containsText" dxfId="17" priority="32" operator="containsText" text="F10">
      <formula>NOT(ISERROR(SEARCH("F10",D5)))</formula>
    </cfRule>
    <cfRule type="containsText" dxfId="16" priority="33" operator="containsText" text="E1">
      <formula>NOT(ISERROR(SEARCH("E1",D5)))</formula>
    </cfRule>
    <cfRule type="containsText" dxfId="15" priority="34" operator="containsText" text="E2">
      <formula>NOT(ISERROR(SEARCH("E2",D5)))</formula>
    </cfRule>
    <cfRule type="containsText" dxfId="14" priority="35" operator="containsText" text="E3">
      <formula>NOT(ISERROR(SEARCH("E3",D5)))</formula>
    </cfRule>
    <cfRule type="containsText" dxfId="13" priority="36" operator="containsText" text="E4">
      <formula>NOT(ISERROR(SEARCH("E4",D5)))</formula>
    </cfRule>
    <cfRule type="containsText" dxfId="12" priority="37" operator="containsText" text="E5">
      <formula>NOT(ISERROR(SEARCH("E5",D5)))</formula>
    </cfRule>
    <cfRule type="containsText" dxfId="11" priority="38" operator="containsText" text="E6">
      <formula>NOT(ISERROR(SEARCH("E6",D5)))</formula>
    </cfRule>
    <cfRule type="containsText" dxfId="10" priority="39" operator="containsText" text="C1">
      <formula>NOT(ISERROR(SEARCH("C1",D5)))</formula>
    </cfRule>
    <cfRule type="containsText" dxfId="9" priority="40" operator="containsText" text="C2">
      <formula>NOT(ISERROR(SEARCH("C2",D5)))</formula>
    </cfRule>
    <cfRule type="containsText" dxfId="8" priority="41" operator="containsText" text="C3">
      <formula>NOT(ISERROR(SEARCH("C3",D5)))</formula>
    </cfRule>
    <cfRule type="containsText" dxfId="7" priority="42" operator="containsText" text="C4">
      <formula>NOT(ISERROR(SEARCH("C4",D5)))</formula>
    </cfRule>
    <cfRule type="containsText" dxfId="6" priority="43" operator="containsText" text="A1">
      <formula>NOT(ISERROR(SEARCH("A1",D5)))</formula>
    </cfRule>
    <cfRule type="containsText" dxfId="5" priority="44" operator="containsText" text="A2">
      <formula>NOT(ISERROR(SEARCH("A2",D5)))</formula>
    </cfRule>
    <cfRule type="containsText" dxfId="4" priority="45" operator="containsText" text="A3">
      <formula>NOT(ISERROR(SEARCH("A3",D5)))</formula>
    </cfRule>
    <cfRule type="containsText" dxfId="3" priority="46" operator="containsText" text="A4">
      <formula>NOT(ISERROR(SEARCH("A4",D5)))</formula>
    </cfRule>
    <cfRule type="containsText" dxfId="2" priority="47" operator="containsText" text="A5">
      <formula>NOT(ISERROR(SEARCH("A5",D5)))</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2A465-E030-0541-AF23-E8EAFE4FD01B}">
  <sheetPr>
    <tabColor rgb="FF0070C0"/>
  </sheetPr>
  <dimension ref="A1:AP469"/>
  <sheetViews>
    <sheetView showGridLines="0" zoomScale="50" zoomScaleNormal="90" workbookViewId="0">
      <selection activeCell="V428" sqref="V428"/>
    </sheetView>
  </sheetViews>
  <sheetFormatPr baseColWidth="10" defaultColWidth="10.83203125" defaultRowHeight="16" x14ac:dyDescent="0.2"/>
  <cols>
    <col min="1" max="1" width="15.1640625" style="51" customWidth="1"/>
    <col min="2" max="11" width="10.83203125" style="49"/>
    <col min="12" max="12" width="96.1640625" style="49" customWidth="1"/>
    <col min="13" max="13" width="10.83203125" style="49"/>
    <col min="14" max="14" width="42.83203125" style="49" customWidth="1"/>
    <col min="15" max="16384" width="10.83203125" style="49"/>
  </cols>
  <sheetData>
    <row r="1" spans="1:24" ht="17" thickBot="1" x14ac:dyDescent="0.25">
      <c r="A1" s="569" t="s">
        <v>105</v>
      </c>
      <c r="B1" s="570"/>
      <c r="C1" s="570"/>
      <c r="D1" s="570"/>
      <c r="E1" s="570"/>
      <c r="F1" s="571"/>
      <c r="G1" s="562"/>
      <c r="H1" s="540"/>
      <c r="I1" s="540"/>
      <c r="J1" s="540"/>
      <c r="K1" s="540"/>
      <c r="L1" s="540"/>
      <c r="M1" s="540"/>
      <c r="N1" s="540"/>
      <c r="O1" s="540"/>
      <c r="P1" s="86"/>
      <c r="Q1" s="86"/>
      <c r="R1" s="86"/>
      <c r="S1" s="86"/>
      <c r="T1" s="86"/>
      <c r="U1" s="86"/>
      <c r="V1" s="86"/>
      <c r="W1" s="86"/>
      <c r="X1" s="86"/>
    </row>
    <row r="2" spans="1:24" ht="17" thickBot="1" x14ac:dyDescent="0.25">
      <c r="A2" s="589"/>
      <c r="B2" s="590"/>
      <c r="C2" s="590"/>
      <c r="D2" s="590"/>
      <c r="E2" s="590"/>
      <c r="F2" s="590"/>
      <c r="G2" s="590"/>
      <c r="H2" s="590"/>
      <c r="I2" s="590"/>
      <c r="J2" s="590"/>
      <c r="K2" s="590"/>
      <c r="L2" s="591"/>
      <c r="M2" s="562"/>
      <c r="N2" s="588"/>
      <c r="O2" s="540"/>
      <c r="P2" s="86"/>
      <c r="Q2" s="86"/>
      <c r="R2" s="86"/>
      <c r="S2" s="86"/>
      <c r="T2" s="86"/>
      <c r="U2" s="86"/>
      <c r="V2" s="86"/>
      <c r="W2" s="86"/>
      <c r="X2" s="86"/>
    </row>
    <row r="3" spans="1:24" ht="18" thickBot="1" x14ac:dyDescent="0.25">
      <c r="A3" s="52" t="s">
        <v>56</v>
      </c>
      <c r="B3" s="596" t="s">
        <v>61</v>
      </c>
      <c r="C3" s="596"/>
      <c r="D3" s="596"/>
      <c r="E3" s="596"/>
      <c r="F3" s="596"/>
      <c r="G3" s="596"/>
      <c r="H3" s="596"/>
      <c r="I3" s="596"/>
      <c r="J3" s="596"/>
      <c r="K3" s="596"/>
      <c r="L3" s="597"/>
      <c r="M3" s="562"/>
      <c r="N3" s="78" t="s">
        <v>106</v>
      </c>
      <c r="O3" s="540"/>
      <c r="P3" s="86"/>
      <c r="Q3" s="86"/>
      <c r="R3" s="86"/>
      <c r="S3" s="86"/>
      <c r="T3" s="86"/>
      <c r="U3" s="86"/>
      <c r="V3" s="86"/>
      <c r="W3" s="86"/>
      <c r="X3" s="86"/>
    </row>
    <row r="4" spans="1:24" x14ac:dyDescent="0.2">
      <c r="A4" s="54"/>
      <c r="B4" s="566"/>
      <c r="C4" s="566"/>
      <c r="D4" s="566"/>
      <c r="E4" s="566"/>
      <c r="F4" s="566"/>
      <c r="G4" s="566"/>
      <c r="H4" s="566"/>
      <c r="I4" s="566"/>
      <c r="J4" s="566"/>
      <c r="K4" s="566"/>
      <c r="L4" s="567"/>
      <c r="M4" s="562"/>
      <c r="N4" s="79"/>
      <c r="O4" s="540"/>
      <c r="P4" s="86"/>
      <c r="Q4" s="86"/>
      <c r="R4" s="86"/>
      <c r="S4" s="86"/>
      <c r="T4" s="86"/>
      <c r="U4" s="86"/>
      <c r="V4" s="86"/>
      <c r="W4" s="86"/>
      <c r="X4" s="86"/>
    </row>
    <row r="5" spans="1:24" x14ac:dyDescent="0.2">
      <c r="A5" s="55"/>
      <c r="B5" s="523"/>
      <c r="C5" s="523"/>
      <c r="D5" s="523"/>
      <c r="E5" s="523"/>
      <c r="F5" s="523"/>
      <c r="G5" s="523"/>
      <c r="H5" s="523"/>
      <c r="I5" s="523"/>
      <c r="J5" s="523"/>
      <c r="K5" s="523"/>
      <c r="L5" s="557"/>
      <c r="M5" s="562"/>
      <c r="N5" s="80"/>
      <c r="O5" s="540"/>
      <c r="P5" s="86"/>
      <c r="Q5" s="86"/>
      <c r="R5" s="86"/>
      <c r="S5" s="86"/>
      <c r="T5" s="86"/>
      <c r="U5" s="86"/>
      <c r="V5" s="86"/>
      <c r="W5" s="86"/>
      <c r="X5" s="86"/>
    </row>
    <row r="6" spans="1:24" x14ac:dyDescent="0.2">
      <c r="A6" s="55"/>
      <c r="B6" s="523"/>
      <c r="C6" s="523"/>
      <c r="D6" s="523"/>
      <c r="E6" s="523"/>
      <c r="F6" s="523"/>
      <c r="G6" s="523"/>
      <c r="H6" s="523"/>
      <c r="I6" s="523"/>
      <c r="J6" s="523"/>
      <c r="K6" s="523"/>
      <c r="L6" s="557"/>
      <c r="M6" s="562"/>
      <c r="N6" s="80"/>
      <c r="O6" s="540"/>
      <c r="P6" s="86"/>
      <c r="Q6" s="86"/>
      <c r="R6" s="86"/>
      <c r="S6" s="86"/>
      <c r="T6" s="86"/>
      <c r="U6" s="86"/>
      <c r="V6" s="86"/>
      <c r="W6" s="86"/>
      <c r="X6" s="86"/>
    </row>
    <row r="7" spans="1:24" x14ac:dyDescent="0.2">
      <c r="A7" s="55"/>
      <c r="B7" s="523"/>
      <c r="C7" s="523"/>
      <c r="D7" s="523"/>
      <c r="E7" s="523"/>
      <c r="F7" s="523"/>
      <c r="G7" s="523"/>
      <c r="H7" s="523"/>
      <c r="I7" s="523"/>
      <c r="J7" s="523"/>
      <c r="K7" s="523"/>
      <c r="L7" s="557"/>
      <c r="M7" s="562"/>
      <c r="N7" s="80"/>
      <c r="O7" s="540"/>
      <c r="P7" s="86"/>
      <c r="Q7" s="86"/>
      <c r="R7" s="86"/>
      <c r="S7" s="86"/>
      <c r="T7" s="86"/>
      <c r="U7" s="86"/>
      <c r="V7" s="86"/>
      <c r="W7" s="86"/>
      <c r="X7" s="86"/>
    </row>
    <row r="8" spans="1:24" x14ac:dyDescent="0.2">
      <c r="A8" s="55"/>
      <c r="B8" s="523"/>
      <c r="C8" s="523"/>
      <c r="D8" s="523"/>
      <c r="E8" s="523"/>
      <c r="F8" s="523"/>
      <c r="G8" s="523"/>
      <c r="H8" s="523"/>
      <c r="I8" s="523"/>
      <c r="J8" s="523"/>
      <c r="K8" s="523"/>
      <c r="L8" s="557"/>
      <c r="M8" s="562"/>
      <c r="N8" s="80"/>
      <c r="O8" s="540"/>
      <c r="P8" s="86"/>
      <c r="Q8" s="86"/>
      <c r="R8" s="86"/>
      <c r="S8" s="86"/>
      <c r="T8" s="86"/>
      <c r="U8" s="86"/>
      <c r="V8" s="86"/>
      <c r="W8" s="86"/>
      <c r="X8" s="86"/>
    </row>
    <row r="9" spans="1:24" x14ac:dyDescent="0.2">
      <c r="A9" s="55"/>
      <c r="B9" s="523"/>
      <c r="C9" s="523"/>
      <c r="D9" s="523"/>
      <c r="E9" s="523"/>
      <c r="F9" s="523"/>
      <c r="G9" s="523"/>
      <c r="H9" s="523"/>
      <c r="I9" s="523"/>
      <c r="J9" s="523"/>
      <c r="K9" s="523"/>
      <c r="L9" s="557"/>
      <c r="M9" s="562"/>
      <c r="N9" s="80"/>
      <c r="O9" s="540"/>
      <c r="P9" s="86"/>
      <c r="Q9" s="86"/>
      <c r="R9" s="86"/>
      <c r="S9" s="86"/>
      <c r="T9" s="86"/>
      <c r="U9" s="86"/>
      <c r="V9" s="86"/>
      <c r="W9" s="86"/>
      <c r="X9" s="86"/>
    </row>
    <row r="10" spans="1:24" x14ac:dyDescent="0.2">
      <c r="A10" s="55"/>
      <c r="B10" s="523"/>
      <c r="C10" s="523"/>
      <c r="D10" s="523"/>
      <c r="E10" s="523"/>
      <c r="F10" s="523"/>
      <c r="G10" s="523"/>
      <c r="H10" s="523"/>
      <c r="I10" s="523"/>
      <c r="J10" s="523"/>
      <c r="K10" s="523"/>
      <c r="L10" s="557"/>
      <c r="M10" s="562"/>
      <c r="N10" s="80"/>
      <c r="O10" s="540"/>
      <c r="P10" s="86"/>
      <c r="Q10" s="86"/>
      <c r="R10" s="86"/>
      <c r="S10" s="86"/>
      <c r="T10" s="86"/>
      <c r="U10" s="86"/>
      <c r="V10" s="86"/>
      <c r="W10" s="86"/>
      <c r="X10" s="86"/>
    </row>
    <row r="11" spans="1:24" x14ac:dyDescent="0.2">
      <c r="A11" s="55"/>
      <c r="B11" s="523"/>
      <c r="C11" s="523"/>
      <c r="D11" s="523"/>
      <c r="E11" s="523"/>
      <c r="F11" s="523"/>
      <c r="G11" s="523"/>
      <c r="H11" s="523"/>
      <c r="I11" s="523"/>
      <c r="J11" s="523"/>
      <c r="K11" s="523"/>
      <c r="L11" s="557"/>
      <c r="M11" s="562"/>
      <c r="N11" s="80"/>
      <c r="O11" s="540"/>
      <c r="P11" s="86"/>
      <c r="Q11" s="86"/>
      <c r="R11" s="86"/>
      <c r="S11" s="86"/>
      <c r="T11" s="86"/>
      <c r="U11" s="86"/>
      <c r="V11" s="86"/>
      <c r="W11" s="86"/>
      <c r="X11" s="86"/>
    </row>
    <row r="12" spans="1:24" x14ac:dyDescent="0.2">
      <c r="A12" s="55"/>
      <c r="B12" s="523"/>
      <c r="C12" s="523"/>
      <c r="D12" s="523"/>
      <c r="E12" s="523"/>
      <c r="F12" s="523"/>
      <c r="G12" s="523"/>
      <c r="H12" s="523"/>
      <c r="I12" s="523"/>
      <c r="J12" s="523"/>
      <c r="K12" s="523"/>
      <c r="L12" s="557"/>
      <c r="M12" s="562"/>
      <c r="N12" s="80"/>
      <c r="O12" s="540"/>
      <c r="P12" s="86"/>
      <c r="Q12" s="86"/>
      <c r="R12" s="86"/>
      <c r="S12" s="86"/>
      <c r="T12" s="86"/>
      <c r="U12" s="86"/>
      <c r="V12" s="86"/>
      <c r="W12" s="86"/>
      <c r="X12" s="86"/>
    </row>
    <row r="13" spans="1:24" x14ac:dyDescent="0.2">
      <c r="A13" s="55"/>
      <c r="B13" s="523"/>
      <c r="C13" s="523"/>
      <c r="D13" s="523"/>
      <c r="E13" s="523"/>
      <c r="F13" s="523"/>
      <c r="G13" s="523"/>
      <c r="H13" s="523"/>
      <c r="I13" s="523"/>
      <c r="J13" s="523"/>
      <c r="K13" s="523"/>
      <c r="L13" s="557"/>
      <c r="M13" s="562"/>
      <c r="N13" s="80"/>
      <c r="O13" s="540"/>
      <c r="P13" s="86"/>
      <c r="Q13" s="86"/>
      <c r="R13" s="86"/>
      <c r="S13" s="86"/>
      <c r="T13" s="86"/>
      <c r="U13" s="86"/>
      <c r="V13" s="86"/>
      <c r="W13" s="86"/>
      <c r="X13" s="86"/>
    </row>
    <row r="14" spans="1:24" x14ac:dyDescent="0.2">
      <c r="A14" s="55"/>
      <c r="B14" s="523"/>
      <c r="C14" s="523"/>
      <c r="D14" s="523"/>
      <c r="E14" s="523"/>
      <c r="F14" s="523"/>
      <c r="G14" s="523"/>
      <c r="H14" s="523"/>
      <c r="I14" s="523"/>
      <c r="J14" s="523"/>
      <c r="K14" s="523"/>
      <c r="L14" s="557"/>
      <c r="M14" s="562"/>
      <c r="N14" s="80"/>
      <c r="O14" s="540"/>
      <c r="P14" s="86"/>
      <c r="Q14" s="86"/>
      <c r="R14" s="86"/>
      <c r="S14" s="86"/>
      <c r="T14" s="86"/>
      <c r="U14" s="86"/>
      <c r="V14" s="86"/>
      <c r="W14" s="86"/>
      <c r="X14" s="86"/>
    </row>
    <row r="15" spans="1:24" x14ac:dyDescent="0.2">
      <c r="A15" s="55"/>
      <c r="B15" s="523"/>
      <c r="C15" s="523"/>
      <c r="D15" s="523"/>
      <c r="E15" s="523"/>
      <c r="F15" s="523"/>
      <c r="G15" s="523"/>
      <c r="H15" s="523"/>
      <c r="I15" s="523"/>
      <c r="J15" s="523"/>
      <c r="K15" s="523"/>
      <c r="L15" s="557"/>
      <c r="M15" s="562"/>
      <c r="N15" s="80"/>
      <c r="O15" s="540"/>
      <c r="P15" s="86"/>
      <c r="Q15" s="86"/>
      <c r="R15" s="86"/>
      <c r="S15" s="86"/>
      <c r="T15" s="86"/>
      <c r="U15" s="86"/>
      <c r="V15" s="86"/>
      <c r="W15" s="86"/>
      <c r="X15" s="86"/>
    </row>
    <row r="16" spans="1:24" x14ac:dyDescent="0.2">
      <c r="A16" s="55"/>
      <c r="B16" s="523"/>
      <c r="C16" s="523"/>
      <c r="D16" s="523"/>
      <c r="E16" s="523"/>
      <c r="F16" s="523"/>
      <c r="G16" s="523"/>
      <c r="H16" s="523"/>
      <c r="I16" s="523"/>
      <c r="J16" s="523"/>
      <c r="K16" s="523"/>
      <c r="L16" s="557"/>
      <c r="M16" s="562"/>
      <c r="N16" s="80"/>
      <c r="O16" s="540"/>
      <c r="P16" s="86"/>
      <c r="Q16" s="86"/>
      <c r="R16" s="86"/>
      <c r="S16" s="86"/>
      <c r="T16" s="86"/>
      <c r="U16" s="86"/>
      <c r="V16" s="86"/>
      <c r="W16" s="86"/>
      <c r="X16" s="86"/>
    </row>
    <row r="17" spans="1:24" x14ac:dyDescent="0.2">
      <c r="A17" s="55"/>
      <c r="B17" s="523"/>
      <c r="C17" s="523"/>
      <c r="D17" s="523"/>
      <c r="E17" s="523"/>
      <c r="F17" s="523"/>
      <c r="G17" s="523"/>
      <c r="H17" s="523"/>
      <c r="I17" s="523"/>
      <c r="J17" s="523"/>
      <c r="K17" s="523"/>
      <c r="L17" s="557"/>
      <c r="M17" s="562"/>
      <c r="N17" s="80"/>
      <c r="O17" s="540"/>
      <c r="P17" s="86"/>
      <c r="Q17" s="86"/>
      <c r="R17" s="86"/>
      <c r="S17" s="86"/>
      <c r="T17" s="86"/>
      <c r="U17" s="86"/>
      <c r="V17" s="86"/>
      <c r="W17" s="86"/>
      <c r="X17" s="86"/>
    </row>
    <row r="18" spans="1:24" x14ac:dyDescent="0.2">
      <c r="A18" s="55"/>
      <c r="B18" s="523"/>
      <c r="C18" s="523"/>
      <c r="D18" s="523"/>
      <c r="E18" s="523"/>
      <c r="F18" s="523"/>
      <c r="G18" s="523"/>
      <c r="H18" s="523"/>
      <c r="I18" s="523"/>
      <c r="J18" s="523"/>
      <c r="K18" s="523"/>
      <c r="L18" s="557"/>
      <c r="M18" s="562"/>
      <c r="N18" s="80"/>
      <c r="O18" s="540"/>
      <c r="P18" s="86"/>
      <c r="Q18" s="86"/>
      <c r="R18" s="86"/>
      <c r="S18" s="86"/>
      <c r="T18" s="86"/>
      <c r="U18" s="86"/>
      <c r="V18" s="86"/>
      <c r="W18" s="86"/>
      <c r="X18" s="86"/>
    </row>
    <row r="19" spans="1:24" x14ac:dyDescent="0.2">
      <c r="A19" s="55"/>
      <c r="B19" s="523"/>
      <c r="C19" s="523"/>
      <c r="D19" s="523"/>
      <c r="E19" s="523"/>
      <c r="F19" s="523"/>
      <c r="G19" s="523"/>
      <c r="H19" s="523"/>
      <c r="I19" s="523"/>
      <c r="J19" s="523"/>
      <c r="K19" s="523"/>
      <c r="L19" s="557"/>
      <c r="M19" s="562"/>
      <c r="N19" s="80"/>
      <c r="O19" s="540"/>
      <c r="P19" s="86"/>
      <c r="Q19" s="86"/>
      <c r="R19" s="86"/>
      <c r="S19" s="86"/>
      <c r="T19" s="86"/>
      <c r="U19" s="86"/>
      <c r="V19" s="86"/>
      <c r="W19" s="86"/>
      <c r="X19" s="86"/>
    </row>
    <row r="20" spans="1:24" x14ac:dyDescent="0.2">
      <c r="A20" s="55"/>
      <c r="B20" s="523"/>
      <c r="C20" s="523"/>
      <c r="D20" s="523"/>
      <c r="E20" s="523"/>
      <c r="F20" s="523"/>
      <c r="G20" s="523"/>
      <c r="H20" s="523"/>
      <c r="I20" s="523"/>
      <c r="J20" s="523"/>
      <c r="K20" s="523"/>
      <c r="L20" s="557"/>
      <c r="M20" s="562"/>
      <c r="N20" s="80"/>
      <c r="O20" s="540"/>
      <c r="P20" s="86"/>
      <c r="Q20" s="86"/>
      <c r="R20" s="86"/>
      <c r="S20" s="86"/>
      <c r="T20" s="86"/>
      <c r="U20" s="86"/>
      <c r="V20" s="86"/>
      <c r="W20" s="86"/>
      <c r="X20" s="86"/>
    </row>
    <row r="21" spans="1:24" x14ac:dyDescent="0.2">
      <c r="A21" s="55"/>
      <c r="B21" s="523"/>
      <c r="C21" s="523"/>
      <c r="D21" s="523"/>
      <c r="E21" s="523"/>
      <c r="F21" s="523"/>
      <c r="G21" s="523"/>
      <c r="H21" s="523"/>
      <c r="I21" s="523"/>
      <c r="J21" s="523"/>
      <c r="K21" s="523"/>
      <c r="L21" s="557"/>
      <c r="M21" s="562"/>
      <c r="N21" s="80"/>
      <c r="O21" s="540"/>
      <c r="P21" s="86"/>
      <c r="Q21" s="86"/>
      <c r="R21" s="86"/>
      <c r="S21" s="86"/>
      <c r="T21" s="86"/>
      <c r="U21" s="86"/>
      <c r="V21" s="86"/>
      <c r="W21" s="86"/>
      <c r="X21" s="86"/>
    </row>
    <row r="22" spans="1:24" x14ac:dyDescent="0.2">
      <c r="A22" s="55"/>
      <c r="B22" s="523"/>
      <c r="C22" s="523"/>
      <c r="D22" s="523"/>
      <c r="E22" s="523"/>
      <c r="F22" s="523"/>
      <c r="G22" s="523"/>
      <c r="H22" s="523"/>
      <c r="I22" s="523"/>
      <c r="J22" s="523"/>
      <c r="K22" s="523"/>
      <c r="L22" s="557"/>
      <c r="M22" s="562"/>
      <c r="N22" s="80"/>
      <c r="O22" s="540"/>
      <c r="P22" s="86"/>
      <c r="Q22" s="86"/>
      <c r="R22" s="86"/>
      <c r="S22" s="86"/>
      <c r="T22" s="86"/>
      <c r="U22" s="86"/>
      <c r="V22" s="86"/>
      <c r="W22" s="86"/>
      <c r="X22" s="86"/>
    </row>
    <row r="23" spans="1:24" x14ac:dyDescent="0.2">
      <c r="A23" s="55"/>
      <c r="B23" s="523"/>
      <c r="C23" s="523"/>
      <c r="D23" s="523"/>
      <c r="E23" s="523"/>
      <c r="F23" s="523"/>
      <c r="G23" s="523"/>
      <c r="H23" s="523"/>
      <c r="I23" s="523"/>
      <c r="J23" s="523"/>
      <c r="K23" s="523"/>
      <c r="L23" s="557"/>
      <c r="M23" s="562"/>
      <c r="N23" s="80"/>
      <c r="O23" s="540"/>
      <c r="P23" s="86"/>
      <c r="Q23" s="86"/>
      <c r="R23" s="86"/>
      <c r="S23" s="86"/>
      <c r="T23" s="86"/>
      <c r="U23" s="86"/>
      <c r="V23" s="86"/>
      <c r="W23" s="86"/>
      <c r="X23" s="86"/>
    </row>
    <row r="24" spans="1:24" x14ac:dyDescent="0.2">
      <c r="A24" s="55"/>
      <c r="B24" s="523"/>
      <c r="C24" s="523"/>
      <c r="D24" s="523"/>
      <c r="E24" s="523"/>
      <c r="F24" s="523"/>
      <c r="G24" s="523"/>
      <c r="H24" s="523"/>
      <c r="I24" s="523"/>
      <c r="J24" s="523"/>
      <c r="K24" s="523"/>
      <c r="L24" s="557"/>
      <c r="M24" s="562"/>
      <c r="N24" s="80"/>
      <c r="O24" s="540"/>
      <c r="P24" s="86"/>
      <c r="Q24" s="86"/>
      <c r="R24" s="86"/>
      <c r="S24" s="86"/>
      <c r="T24" s="86"/>
      <c r="U24" s="86"/>
      <c r="V24" s="86"/>
      <c r="W24" s="86"/>
      <c r="X24" s="86"/>
    </row>
    <row r="25" spans="1:24" x14ac:dyDescent="0.2">
      <c r="A25" s="55"/>
      <c r="B25" s="523"/>
      <c r="C25" s="523"/>
      <c r="D25" s="523"/>
      <c r="E25" s="523"/>
      <c r="F25" s="523"/>
      <c r="G25" s="523"/>
      <c r="H25" s="523"/>
      <c r="I25" s="523"/>
      <c r="J25" s="523"/>
      <c r="K25" s="523"/>
      <c r="L25" s="557"/>
      <c r="M25" s="562"/>
      <c r="N25" s="80"/>
      <c r="O25" s="540"/>
      <c r="P25" s="86"/>
      <c r="Q25" s="86"/>
      <c r="R25" s="86"/>
      <c r="S25" s="86"/>
      <c r="T25" s="86"/>
      <c r="U25" s="86"/>
      <c r="V25" s="86"/>
      <c r="W25" s="86"/>
      <c r="X25" s="86"/>
    </row>
    <row r="26" spans="1:24" x14ac:dyDescent="0.2">
      <c r="A26" s="55"/>
      <c r="B26" s="523"/>
      <c r="C26" s="523"/>
      <c r="D26" s="523"/>
      <c r="E26" s="523"/>
      <c r="F26" s="523"/>
      <c r="G26" s="523"/>
      <c r="H26" s="523"/>
      <c r="I26" s="523"/>
      <c r="J26" s="523"/>
      <c r="K26" s="523"/>
      <c r="L26" s="557"/>
      <c r="M26" s="562"/>
      <c r="N26" s="80"/>
      <c r="O26" s="540"/>
      <c r="P26" s="86"/>
      <c r="Q26" s="86"/>
      <c r="R26" s="86"/>
      <c r="S26" s="86"/>
      <c r="T26" s="86"/>
      <c r="U26" s="86"/>
      <c r="V26" s="86"/>
      <c r="W26" s="86"/>
      <c r="X26" s="86"/>
    </row>
    <row r="27" spans="1:24" x14ac:dyDescent="0.2">
      <c r="A27" s="55"/>
      <c r="B27" s="523"/>
      <c r="C27" s="523"/>
      <c r="D27" s="523"/>
      <c r="E27" s="523"/>
      <c r="F27" s="523"/>
      <c r="G27" s="523"/>
      <c r="H27" s="523"/>
      <c r="I27" s="523"/>
      <c r="J27" s="523"/>
      <c r="K27" s="523"/>
      <c r="L27" s="557"/>
      <c r="M27" s="562"/>
      <c r="N27" s="80"/>
      <c r="O27" s="540"/>
      <c r="P27" s="86"/>
      <c r="Q27" s="86"/>
      <c r="R27" s="86"/>
      <c r="S27" s="86"/>
      <c r="T27" s="86"/>
      <c r="U27" s="86"/>
      <c r="V27" s="86"/>
      <c r="W27" s="86"/>
      <c r="X27" s="86"/>
    </row>
    <row r="28" spans="1:24" x14ac:dyDescent="0.2">
      <c r="A28" s="55"/>
      <c r="B28" s="523"/>
      <c r="C28" s="523"/>
      <c r="D28" s="523"/>
      <c r="E28" s="523"/>
      <c r="F28" s="523"/>
      <c r="G28" s="523"/>
      <c r="H28" s="523"/>
      <c r="I28" s="523"/>
      <c r="J28" s="523"/>
      <c r="K28" s="523"/>
      <c r="L28" s="557"/>
      <c r="M28" s="562"/>
      <c r="N28" s="80"/>
      <c r="O28" s="540"/>
      <c r="P28" s="86"/>
      <c r="Q28" s="86"/>
      <c r="R28" s="86"/>
      <c r="S28" s="86"/>
      <c r="T28" s="86"/>
      <c r="U28" s="86"/>
      <c r="V28" s="86"/>
      <c r="W28" s="86"/>
      <c r="X28" s="86"/>
    </row>
    <row r="29" spans="1:24" x14ac:dyDescent="0.2">
      <c r="A29" s="55"/>
      <c r="B29" s="523"/>
      <c r="C29" s="523"/>
      <c r="D29" s="523"/>
      <c r="E29" s="523"/>
      <c r="F29" s="523"/>
      <c r="G29" s="523"/>
      <c r="H29" s="523"/>
      <c r="I29" s="523"/>
      <c r="J29" s="523"/>
      <c r="K29" s="523"/>
      <c r="L29" s="557"/>
      <c r="M29" s="562"/>
      <c r="N29" s="80"/>
      <c r="O29" s="540"/>
      <c r="P29" s="86"/>
      <c r="Q29" s="86"/>
      <c r="R29" s="86"/>
      <c r="S29" s="86"/>
      <c r="T29" s="86"/>
      <c r="U29" s="86"/>
      <c r="V29" s="86"/>
      <c r="W29" s="86"/>
      <c r="X29" s="86"/>
    </row>
    <row r="30" spans="1:24" x14ac:dyDescent="0.2">
      <c r="A30" s="55"/>
      <c r="B30" s="523"/>
      <c r="C30" s="523"/>
      <c r="D30" s="523"/>
      <c r="E30" s="523"/>
      <c r="F30" s="523"/>
      <c r="G30" s="523"/>
      <c r="H30" s="523"/>
      <c r="I30" s="523"/>
      <c r="J30" s="523"/>
      <c r="K30" s="523"/>
      <c r="L30" s="557"/>
      <c r="M30" s="562"/>
      <c r="N30" s="80"/>
      <c r="O30" s="540"/>
      <c r="P30" s="86"/>
      <c r="Q30" s="86"/>
      <c r="R30" s="86"/>
      <c r="S30" s="86"/>
      <c r="T30" s="86"/>
      <c r="U30" s="86"/>
      <c r="V30" s="86"/>
      <c r="W30" s="86"/>
      <c r="X30" s="86"/>
    </row>
    <row r="31" spans="1:24" ht="17" thickBot="1" x14ac:dyDescent="0.25">
      <c r="A31" s="56"/>
      <c r="B31" s="526"/>
      <c r="C31" s="526"/>
      <c r="D31" s="526"/>
      <c r="E31" s="526"/>
      <c r="F31" s="526"/>
      <c r="G31" s="526"/>
      <c r="H31" s="526"/>
      <c r="I31" s="526"/>
      <c r="J31" s="526"/>
      <c r="K31" s="526"/>
      <c r="L31" s="568"/>
      <c r="M31" s="562"/>
      <c r="N31" s="81"/>
      <c r="O31" s="540"/>
      <c r="P31" s="86"/>
      <c r="Q31" s="86"/>
      <c r="R31" s="86"/>
      <c r="S31" s="86"/>
      <c r="T31" s="86"/>
      <c r="U31" s="86"/>
      <c r="V31" s="86"/>
      <c r="W31" s="86"/>
      <c r="X31" s="86"/>
    </row>
    <row r="32" spans="1:24" ht="17" thickBot="1" x14ac:dyDescent="0.25">
      <c r="A32" s="593"/>
      <c r="B32" s="594"/>
      <c r="C32" s="594"/>
      <c r="D32" s="594"/>
      <c r="E32" s="594"/>
      <c r="F32" s="594"/>
      <c r="G32" s="594"/>
      <c r="H32" s="594"/>
      <c r="I32" s="594"/>
      <c r="J32" s="594"/>
      <c r="K32" s="594"/>
      <c r="L32" s="595"/>
      <c r="M32" s="562"/>
      <c r="N32" s="540"/>
      <c r="O32" s="540"/>
      <c r="P32" s="86"/>
      <c r="Q32" s="86"/>
      <c r="R32" s="86"/>
      <c r="S32" s="86"/>
      <c r="T32" s="86"/>
      <c r="U32" s="86"/>
      <c r="V32" s="86"/>
      <c r="W32" s="86"/>
      <c r="X32" s="86"/>
    </row>
    <row r="33" spans="1:24" ht="17" thickBot="1" x14ac:dyDescent="0.25">
      <c r="A33" s="52"/>
      <c r="B33" s="596"/>
      <c r="C33" s="596"/>
      <c r="D33" s="596"/>
      <c r="E33" s="596"/>
      <c r="F33" s="596"/>
      <c r="G33" s="596"/>
      <c r="H33" s="596"/>
      <c r="I33" s="596"/>
      <c r="J33" s="596"/>
      <c r="K33" s="596"/>
      <c r="L33" s="597"/>
      <c r="M33" s="562"/>
      <c r="N33" s="540"/>
      <c r="O33" s="540"/>
      <c r="P33" s="86"/>
      <c r="Q33" s="86"/>
      <c r="R33" s="86"/>
      <c r="S33" s="86"/>
      <c r="T33" s="86"/>
      <c r="U33" s="86"/>
      <c r="V33" s="86"/>
      <c r="W33" s="86"/>
      <c r="X33" s="86"/>
    </row>
    <row r="34" spans="1:24" x14ac:dyDescent="0.2">
      <c r="A34" s="54"/>
      <c r="B34" s="566"/>
      <c r="C34" s="566"/>
      <c r="D34" s="566"/>
      <c r="E34" s="566"/>
      <c r="F34" s="566"/>
      <c r="G34" s="566"/>
      <c r="H34" s="566"/>
      <c r="I34" s="566"/>
      <c r="J34" s="566"/>
      <c r="K34" s="566"/>
      <c r="L34" s="567"/>
      <c r="M34" s="540"/>
      <c r="N34" s="79"/>
      <c r="O34" s="540"/>
      <c r="P34" s="86"/>
      <c r="Q34" s="86"/>
      <c r="R34" s="86"/>
      <c r="S34" s="86"/>
      <c r="T34" s="86"/>
      <c r="U34" s="86"/>
      <c r="V34" s="86"/>
      <c r="W34" s="86"/>
      <c r="X34" s="86"/>
    </row>
    <row r="35" spans="1:24" x14ac:dyDescent="0.2">
      <c r="A35" s="55"/>
      <c r="B35" s="523"/>
      <c r="C35" s="523"/>
      <c r="D35" s="523"/>
      <c r="E35" s="523"/>
      <c r="F35" s="523"/>
      <c r="G35" s="523"/>
      <c r="H35" s="523"/>
      <c r="I35" s="523"/>
      <c r="J35" s="523"/>
      <c r="K35" s="523"/>
      <c r="L35" s="557"/>
      <c r="M35" s="540"/>
      <c r="N35" s="80"/>
      <c r="O35" s="540"/>
      <c r="P35" s="86"/>
      <c r="Q35" s="86"/>
      <c r="R35" s="86"/>
      <c r="S35" s="86"/>
      <c r="T35" s="86"/>
      <c r="U35" s="86"/>
      <c r="V35" s="86"/>
      <c r="W35" s="86"/>
      <c r="X35" s="86"/>
    </row>
    <row r="36" spans="1:24" x14ac:dyDescent="0.2">
      <c r="A36" s="55"/>
      <c r="B36" s="523"/>
      <c r="C36" s="523"/>
      <c r="D36" s="523"/>
      <c r="E36" s="523"/>
      <c r="F36" s="523"/>
      <c r="G36" s="523"/>
      <c r="H36" s="523"/>
      <c r="I36" s="523"/>
      <c r="J36" s="523"/>
      <c r="K36" s="523"/>
      <c r="L36" s="557"/>
      <c r="M36" s="540"/>
      <c r="N36" s="80"/>
      <c r="O36" s="540"/>
      <c r="P36" s="86"/>
      <c r="Q36" s="86"/>
      <c r="R36" s="86"/>
      <c r="S36" s="86"/>
      <c r="T36" s="86"/>
      <c r="U36" s="86"/>
      <c r="V36" s="86"/>
      <c r="W36" s="86"/>
      <c r="X36" s="86"/>
    </row>
    <row r="37" spans="1:24" x14ac:dyDescent="0.2">
      <c r="A37" s="55"/>
      <c r="B37" s="523"/>
      <c r="C37" s="523"/>
      <c r="D37" s="523"/>
      <c r="E37" s="523"/>
      <c r="F37" s="523"/>
      <c r="G37" s="523"/>
      <c r="H37" s="523"/>
      <c r="I37" s="523"/>
      <c r="J37" s="523"/>
      <c r="K37" s="523"/>
      <c r="L37" s="557"/>
      <c r="M37" s="540"/>
      <c r="N37" s="80"/>
      <c r="O37" s="540"/>
      <c r="P37" s="86"/>
      <c r="Q37" s="86"/>
      <c r="R37" s="86"/>
      <c r="S37" s="86"/>
      <c r="T37" s="86"/>
      <c r="U37" s="86"/>
      <c r="V37" s="86"/>
      <c r="W37" s="86"/>
      <c r="X37" s="86"/>
    </row>
    <row r="38" spans="1:24" x14ac:dyDescent="0.2">
      <c r="A38" s="55"/>
      <c r="B38" s="704"/>
      <c r="C38" s="704"/>
      <c r="D38" s="704"/>
      <c r="E38" s="704"/>
      <c r="F38" s="704"/>
      <c r="G38" s="704"/>
      <c r="H38" s="704"/>
      <c r="I38" s="704"/>
      <c r="J38" s="704"/>
      <c r="K38" s="704"/>
      <c r="L38" s="735"/>
      <c r="M38" s="540"/>
      <c r="N38" s="80"/>
      <c r="O38" s="540"/>
      <c r="P38" s="86"/>
      <c r="Q38" s="86"/>
      <c r="R38" s="86"/>
      <c r="S38" s="86"/>
      <c r="T38" s="86"/>
      <c r="U38" s="86"/>
      <c r="V38" s="86"/>
      <c r="W38" s="86"/>
      <c r="X38" s="86"/>
    </row>
    <row r="39" spans="1:24" x14ac:dyDescent="0.2">
      <c r="A39" s="55"/>
      <c r="B39" s="523"/>
      <c r="C39" s="523"/>
      <c r="D39" s="523"/>
      <c r="E39" s="523"/>
      <c r="F39" s="523"/>
      <c r="G39" s="523"/>
      <c r="H39" s="523"/>
      <c r="I39" s="523"/>
      <c r="J39" s="523"/>
      <c r="K39" s="523"/>
      <c r="L39" s="557"/>
      <c r="M39" s="540"/>
      <c r="N39" s="80"/>
      <c r="O39" s="540"/>
      <c r="P39" s="86"/>
      <c r="Q39" s="86"/>
      <c r="R39" s="86"/>
      <c r="S39" s="86"/>
      <c r="T39" s="86"/>
      <c r="U39" s="86"/>
      <c r="V39" s="86"/>
      <c r="W39" s="86"/>
      <c r="X39" s="86"/>
    </row>
    <row r="40" spans="1:24" x14ac:dyDescent="0.2">
      <c r="A40" s="55"/>
      <c r="B40" s="523"/>
      <c r="C40" s="523"/>
      <c r="D40" s="523"/>
      <c r="E40" s="523"/>
      <c r="F40" s="523"/>
      <c r="G40" s="523"/>
      <c r="H40" s="523"/>
      <c r="I40" s="523"/>
      <c r="J40" s="523"/>
      <c r="K40" s="523"/>
      <c r="L40" s="557"/>
      <c r="M40" s="540"/>
      <c r="N40" s="80"/>
      <c r="O40" s="540"/>
      <c r="P40" s="86"/>
      <c r="Q40" s="86"/>
      <c r="R40" s="86"/>
      <c r="S40" s="86"/>
      <c r="T40" s="86"/>
      <c r="U40" s="86"/>
      <c r="V40" s="86"/>
      <c r="W40" s="86"/>
      <c r="X40" s="86"/>
    </row>
    <row r="41" spans="1:24" x14ac:dyDescent="0.2">
      <c r="A41" s="55"/>
      <c r="B41" s="523"/>
      <c r="C41" s="523"/>
      <c r="D41" s="523"/>
      <c r="E41" s="523"/>
      <c r="F41" s="523"/>
      <c r="G41" s="523"/>
      <c r="H41" s="523"/>
      <c r="I41" s="523"/>
      <c r="J41" s="523"/>
      <c r="K41" s="523"/>
      <c r="L41" s="557"/>
      <c r="M41" s="540"/>
      <c r="N41" s="80"/>
      <c r="O41" s="540"/>
      <c r="P41" s="86"/>
      <c r="Q41" s="86"/>
      <c r="R41" s="86"/>
      <c r="S41" s="86"/>
      <c r="T41" s="86"/>
      <c r="U41" s="86"/>
      <c r="V41" s="86"/>
      <c r="W41" s="86"/>
      <c r="X41" s="86"/>
    </row>
    <row r="42" spans="1:24" x14ac:dyDescent="0.2">
      <c r="A42" s="55"/>
      <c r="B42" s="524"/>
      <c r="C42" s="524"/>
      <c r="D42" s="524"/>
      <c r="E42" s="524"/>
      <c r="F42" s="524"/>
      <c r="G42" s="524"/>
      <c r="H42" s="524"/>
      <c r="I42" s="524"/>
      <c r="J42" s="524"/>
      <c r="K42" s="524"/>
      <c r="L42" s="592"/>
      <c r="M42" s="540"/>
      <c r="N42" s="80"/>
      <c r="O42" s="540"/>
      <c r="P42" s="86"/>
      <c r="Q42" s="86"/>
      <c r="R42" s="86"/>
      <c r="S42" s="86"/>
      <c r="T42" s="86"/>
      <c r="U42" s="86"/>
      <c r="V42" s="86"/>
      <c r="W42" s="86"/>
      <c r="X42" s="86"/>
    </row>
    <row r="43" spans="1:24" x14ac:dyDescent="0.2">
      <c r="A43" s="55"/>
      <c r="B43" s="524"/>
      <c r="C43" s="524"/>
      <c r="D43" s="524"/>
      <c r="E43" s="524"/>
      <c r="F43" s="524"/>
      <c r="G43" s="524"/>
      <c r="H43" s="524"/>
      <c r="I43" s="524"/>
      <c r="J43" s="524"/>
      <c r="K43" s="524"/>
      <c r="L43" s="592"/>
      <c r="M43" s="540"/>
      <c r="N43" s="80"/>
      <c r="O43" s="540"/>
      <c r="P43" s="86"/>
      <c r="Q43" s="86"/>
      <c r="R43" s="86"/>
      <c r="S43" s="86"/>
      <c r="T43" s="86"/>
      <c r="U43" s="86"/>
      <c r="V43" s="86"/>
      <c r="W43" s="86"/>
      <c r="X43" s="86"/>
    </row>
    <row r="44" spans="1:24" x14ac:dyDescent="0.2">
      <c r="A44" s="55"/>
      <c r="B44" s="524"/>
      <c r="C44" s="524"/>
      <c r="D44" s="524"/>
      <c r="E44" s="524"/>
      <c r="F44" s="524"/>
      <c r="G44" s="524"/>
      <c r="H44" s="524"/>
      <c r="I44" s="524"/>
      <c r="J44" s="524"/>
      <c r="K44" s="524"/>
      <c r="L44" s="592"/>
      <c r="M44" s="540"/>
      <c r="N44" s="80"/>
      <c r="O44" s="540"/>
      <c r="P44" s="86"/>
      <c r="Q44" s="86"/>
      <c r="R44" s="86"/>
      <c r="S44" s="86"/>
      <c r="T44" s="86"/>
      <c r="U44" s="86"/>
      <c r="V44" s="86"/>
      <c r="W44" s="86"/>
      <c r="X44" s="86"/>
    </row>
    <row r="45" spans="1:24" x14ac:dyDescent="0.2">
      <c r="A45" s="55"/>
      <c r="B45" s="524"/>
      <c r="C45" s="524"/>
      <c r="D45" s="524"/>
      <c r="E45" s="524"/>
      <c r="F45" s="524"/>
      <c r="G45" s="524"/>
      <c r="H45" s="524"/>
      <c r="I45" s="524"/>
      <c r="J45" s="524"/>
      <c r="K45" s="524"/>
      <c r="L45" s="592"/>
      <c r="M45" s="540"/>
      <c r="N45" s="80"/>
      <c r="O45" s="540"/>
      <c r="P45" s="86"/>
      <c r="Q45" s="86"/>
      <c r="R45" s="86"/>
      <c r="S45" s="86"/>
      <c r="T45" s="86"/>
      <c r="U45" s="86"/>
      <c r="V45" s="86"/>
      <c r="W45" s="86"/>
      <c r="X45" s="86"/>
    </row>
    <row r="46" spans="1:24" x14ac:dyDescent="0.2">
      <c r="A46" s="55"/>
      <c r="B46" s="524"/>
      <c r="C46" s="524"/>
      <c r="D46" s="524"/>
      <c r="E46" s="524"/>
      <c r="F46" s="524"/>
      <c r="G46" s="524"/>
      <c r="H46" s="524"/>
      <c r="I46" s="524"/>
      <c r="J46" s="524"/>
      <c r="K46" s="524"/>
      <c r="L46" s="592"/>
      <c r="M46" s="540"/>
      <c r="N46" s="80"/>
      <c r="O46" s="540"/>
      <c r="P46" s="86"/>
      <c r="Q46" s="86"/>
      <c r="R46" s="86"/>
      <c r="S46" s="86"/>
      <c r="T46" s="86"/>
      <c r="U46" s="86"/>
      <c r="V46" s="86"/>
      <c r="W46" s="86"/>
      <c r="X46" s="86"/>
    </row>
    <row r="47" spans="1:24" x14ac:dyDescent="0.2">
      <c r="A47" s="55"/>
      <c r="B47" s="524"/>
      <c r="C47" s="524"/>
      <c r="D47" s="524"/>
      <c r="E47" s="524"/>
      <c r="F47" s="524"/>
      <c r="G47" s="524"/>
      <c r="H47" s="524"/>
      <c r="I47" s="524"/>
      <c r="J47" s="524"/>
      <c r="K47" s="524"/>
      <c r="L47" s="592"/>
      <c r="M47" s="540"/>
      <c r="N47" s="80"/>
      <c r="O47" s="540"/>
      <c r="P47" s="86"/>
      <c r="Q47" s="86"/>
      <c r="R47" s="86"/>
      <c r="S47" s="86"/>
      <c r="T47" s="86"/>
      <c r="U47" s="86"/>
      <c r="V47" s="86"/>
      <c r="W47" s="86"/>
      <c r="X47" s="86"/>
    </row>
    <row r="48" spans="1:24" x14ac:dyDescent="0.2">
      <c r="A48" s="55"/>
      <c r="B48" s="524"/>
      <c r="C48" s="524"/>
      <c r="D48" s="524"/>
      <c r="E48" s="524"/>
      <c r="F48" s="524"/>
      <c r="G48" s="524"/>
      <c r="H48" s="524"/>
      <c r="I48" s="524"/>
      <c r="J48" s="524"/>
      <c r="K48" s="524"/>
      <c r="L48" s="592"/>
      <c r="M48" s="540"/>
      <c r="N48" s="80"/>
      <c r="O48" s="540"/>
      <c r="P48" s="86"/>
      <c r="Q48" s="86"/>
      <c r="R48" s="86"/>
      <c r="S48" s="86"/>
      <c r="T48" s="86"/>
      <c r="U48" s="86"/>
      <c r="V48" s="86"/>
      <c r="W48" s="86"/>
      <c r="X48" s="86"/>
    </row>
    <row r="49" spans="1:24" x14ac:dyDescent="0.2">
      <c r="A49" s="55"/>
      <c r="B49" s="524"/>
      <c r="C49" s="524"/>
      <c r="D49" s="524"/>
      <c r="E49" s="524"/>
      <c r="F49" s="524"/>
      <c r="G49" s="524"/>
      <c r="H49" s="524"/>
      <c r="I49" s="524"/>
      <c r="J49" s="524"/>
      <c r="K49" s="524"/>
      <c r="L49" s="592"/>
      <c r="M49" s="540"/>
      <c r="N49" s="80"/>
      <c r="O49" s="540"/>
      <c r="P49" s="86"/>
      <c r="Q49" s="86"/>
      <c r="R49" s="86"/>
      <c r="S49" s="86"/>
      <c r="T49" s="86"/>
      <c r="U49" s="86"/>
      <c r="V49" s="86"/>
      <c r="W49" s="86"/>
      <c r="X49" s="86"/>
    </row>
    <row r="50" spans="1:24" x14ac:dyDescent="0.2">
      <c r="A50" s="55"/>
      <c r="B50" s="524"/>
      <c r="C50" s="524"/>
      <c r="D50" s="524"/>
      <c r="E50" s="524"/>
      <c r="F50" s="524"/>
      <c r="G50" s="524"/>
      <c r="H50" s="524"/>
      <c r="I50" s="524"/>
      <c r="J50" s="524"/>
      <c r="K50" s="524"/>
      <c r="L50" s="592"/>
      <c r="M50" s="540"/>
      <c r="N50" s="80"/>
      <c r="O50" s="540"/>
      <c r="P50" s="86"/>
      <c r="Q50" s="86"/>
      <c r="R50" s="86"/>
      <c r="S50" s="86"/>
      <c r="T50" s="86"/>
      <c r="U50" s="86"/>
      <c r="V50" s="86"/>
      <c r="W50" s="86"/>
      <c r="X50" s="86"/>
    </row>
    <row r="51" spans="1:24" x14ac:dyDescent="0.2">
      <c r="A51" s="55"/>
      <c r="B51" s="524"/>
      <c r="C51" s="524"/>
      <c r="D51" s="524"/>
      <c r="E51" s="524"/>
      <c r="F51" s="524"/>
      <c r="G51" s="524"/>
      <c r="H51" s="524"/>
      <c r="I51" s="524"/>
      <c r="J51" s="524"/>
      <c r="K51" s="524"/>
      <c r="L51" s="592"/>
      <c r="M51" s="540"/>
      <c r="N51" s="80"/>
      <c r="O51" s="540"/>
      <c r="P51" s="86"/>
      <c r="Q51" s="86"/>
      <c r="R51" s="86"/>
      <c r="S51" s="86"/>
      <c r="T51" s="86"/>
      <c r="U51" s="86"/>
      <c r="V51" s="86"/>
      <c r="W51" s="86"/>
      <c r="X51" s="86"/>
    </row>
    <row r="52" spans="1:24" ht="17" thickBot="1" x14ac:dyDescent="0.25">
      <c r="A52" s="56"/>
      <c r="B52" s="601"/>
      <c r="C52" s="601"/>
      <c r="D52" s="601"/>
      <c r="E52" s="601"/>
      <c r="F52" s="601"/>
      <c r="G52" s="601"/>
      <c r="H52" s="601"/>
      <c r="I52" s="601"/>
      <c r="J52" s="601"/>
      <c r="K52" s="601"/>
      <c r="L52" s="602"/>
      <c r="M52" s="540"/>
      <c r="N52" s="81"/>
      <c r="O52" s="540"/>
      <c r="P52" s="86"/>
      <c r="Q52" s="86"/>
      <c r="R52" s="86"/>
      <c r="S52" s="86"/>
      <c r="T52" s="86"/>
      <c r="U52" s="86"/>
      <c r="V52" s="86"/>
      <c r="W52" s="86"/>
      <c r="X52" s="86"/>
    </row>
    <row r="53" spans="1:24" ht="17" thickBot="1" x14ac:dyDescent="0.25">
      <c r="A53" s="540"/>
      <c r="B53" s="540"/>
      <c r="C53" s="540"/>
      <c r="D53" s="540"/>
      <c r="E53" s="540"/>
      <c r="F53" s="540"/>
      <c r="G53" s="540"/>
      <c r="H53" s="540"/>
      <c r="I53" s="540"/>
      <c r="J53" s="540"/>
      <c r="K53" s="540"/>
      <c r="L53" s="540"/>
      <c r="M53" s="540"/>
      <c r="N53" s="540"/>
      <c r="O53" s="540"/>
      <c r="P53" s="86"/>
      <c r="Q53" s="86"/>
      <c r="R53" s="86"/>
      <c r="S53" s="86"/>
      <c r="T53" s="86"/>
      <c r="U53" s="86"/>
      <c r="V53" s="86"/>
      <c r="W53" s="86"/>
      <c r="X53" s="86"/>
    </row>
    <row r="54" spans="1:24" ht="17" thickBot="1" x14ac:dyDescent="0.25">
      <c r="A54" s="589"/>
      <c r="B54" s="590"/>
      <c r="C54" s="590"/>
      <c r="D54" s="590"/>
      <c r="E54" s="590"/>
      <c r="F54" s="590"/>
      <c r="G54" s="590"/>
      <c r="H54" s="590"/>
      <c r="I54" s="590"/>
      <c r="J54" s="590"/>
      <c r="K54" s="590"/>
      <c r="L54" s="591"/>
      <c r="M54" s="540"/>
      <c r="N54" s="540"/>
      <c r="O54" s="540"/>
      <c r="P54" s="86"/>
      <c r="Q54" s="86"/>
      <c r="R54" s="86"/>
      <c r="S54" s="86"/>
      <c r="T54" s="86"/>
      <c r="U54" s="86"/>
      <c r="V54" s="86"/>
      <c r="W54" s="86"/>
      <c r="X54" s="86"/>
    </row>
    <row r="55" spans="1:24" ht="18" thickBot="1" x14ac:dyDescent="0.25">
      <c r="A55" s="52" t="s">
        <v>56</v>
      </c>
      <c r="B55" s="596" t="s">
        <v>107</v>
      </c>
      <c r="C55" s="596"/>
      <c r="D55" s="596"/>
      <c r="E55" s="596"/>
      <c r="F55" s="596"/>
      <c r="G55" s="596"/>
      <c r="H55" s="596"/>
      <c r="I55" s="596"/>
      <c r="J55" s="596"/>
      <c r="K55" s="596"/>
      <c r="L55" s="597"/>
      <c r="M55" s="540"/>
      <c r="N55" s="540"/>
      <c r="O55" s="540"/>
      <c r="P55" s="86"/>
      <c r="Q55" s="86"/>
      <c r="R55" s="86"/>
      <c r="S55" s="86"/>
      <c r="T55" s="86"/>
      <c r="U55" s="86"/>
      <c r="V55" s="86"/>
      <c r="W55" s="86"/>
      <c r="X55" s="86"/>
    </row>
    <row r="56" spans="1:24" x14ac:dyDescent="0.2">
      <c r="A56" s="54"/>
      <c r="B56" s="598"/>
      <c r="C56" s="598"/>
      <c r="D56" s="598"/>
      <c r="E56" s="598"/>
      <c r="F56" s="598"/>
      <c r="G56" s="598"/>
      <c r="H56" s="598"/>
      <c r="I56" s="598"/>
      <c r="J56" s="598"/>
      <c r="K56" s="598"/>
      <c r="L56" s="599"/>
      <c r="M56" s="540"/>
      <c r="N56" s="79"/>
      <c r="O56" s="540"/>
      <c r="P56" s="86"/>
      <c r="Q56" s="86"/>
      <c r="R56" s="86"/>
      <c r="S56" s="86"/>
      <c r="T56" s="86"/>
      <c r="U56" s="86"/>
      <c r="V56" s="86"/>
      <c r="W56" s="86"/>
      <c r="X56" s="86"/>
    </row>
    <row r="57" spans="1:24" x14ac:dyDescent="0.2">
      <c r="A57" s="55"/>
      <c r="B57" s="524"/>
      <c r="C57" s="524"/>
      <c r="D57" s="524"/>
      <c r="E57" s="524"/>
      <c r="F57" s="524"/>
      <c r="G57" s="524"/>
      <c r="H57" s="524"/>
      <c r="I57" s="524"/>
      <c r="J57" s="524"/>
      <c r="K57" s="524"/>
      <c r="L57" s="592"/>
      <c r="M57" s="540"/>
      <c r="N57" s="80"/>
      <c r="O57" s="540"/>
      <c r="P57" s="86"/>
      <c r="Q57" s="86"/>
      <c r="R57" s="86"/>
      <c r="S57" s="86"/>
      <c r="T57" s="86"/>
      <c r="U57" s="86"/>
      <c r="V57" s="86"/>
      <c r="W57" s="86"/>
      <c r="X57" s="86"/>
    </row>
    <row r="58" spans="1:24" x14ac:dyDescent="0.2">
      <c r="A58" s="55"/>
      <c r="B58" s="524"/>
      <c r="C58" s="524"/>
      <c r="D58" s="524"/>
      <c r="E58" s="524"/>
      <c r="F58" s="524"/>
      <c r="G58" s="524"/>
      <c r="H58" s="524"/>
      <c r="I58" s="524"/>
      <c r="J58" s="524"/>
      <c r="K58" s="524"/>
      <c r="L58" s="592"/>
      <c r="M58" s="540"/>
      <c r="N58" s="80"/>
      <c r="O58" s="540"/>
      <c r="P58" s="86"/>
      <c r="Q58" s="86"/>
      <c r="R58" s="86"/>
      <c r="S58" s="86"/>
      <c r="T58" s="86"/>
      <c r="U58" s="86"/>
      <c r="V58" s="86"/>
      <c r="W58" s="86"/>
      <c r="X58" s="86"/>
    </row>
    <row r="59" spans="1:24" ht="17" thickBot="1" x14ac:dyDescent="0.25">
      <c r="A59" s="56"/>
      <c r="B59" s="601"/>
      <c r="C59" s="601"/>
      <c r="D59" s="601"/>
      <c r="E59" s="601"/>
      <c r="F59" s="601"/>
      <c r="G59" s="601"/>
      <c r="H59" s="601"/>
      <c r="I59" s="601"/>
      <c r="J59" s="601"/>
      <c r="K59" s="601"/>
      <c r="L59" s="602"/>
      <c r="M59" s="540"/>
      <c r="N59" s="81"/>
      <c r="O59" s="540"/>
      <c r="P59" s="86"/>
      <c r="Q59" s="86"/>
      <c r="R59" s="86"/>
      <c r="S59" s="86"/>
      <c r="T59" s="86"/>
      <c r="U59" s="86"/>
      <c r="V59" s="86"/>
      <c r="W59" s="86"/>
      <c r="X59" s="86"/>
    </row>
    <row r="60" spans="1:24" ht="17" thickBot="1" x14ac:dyDescent="0.25">
      <c r="A60" s="540"/>
      <c r="B60" s="540"/>
      <c r="C60" s="540"/>
      <c r="D60" s="540"/>
      <c r="E60" s="540"/>
      <c r="F60" s="540"/>
      <c r="G60" s="540"/>
      <c r="H60" s="540"/>
      <c r="I60" s="540"/>
      <c r="J60" s="540"/>
      <c r="K60" s="540"/>
      <c r="L60" s="540"/>
      <c r="M60" s="540"/>
      <c r="N60" s="540"/>
      <c r="O60" s="540"/>
      <c r="P60" s="86"/>
      <c r="Q60" s="86"/>
      <c r="R60" s="86"/>
      <c r="S60" s="86"/>
      <c r="T60" s="86"/>
      <c r="U60" s="86"/>
      <c r="V60" s="86"/>
      <c r="W60" s="86"/>
      <c r="X60" s="86"/>
    </row>
    <row r="61" spans="1:24" ht="17" thickBot="1" x14ac:dyDescent="0.25">
      <c r="A61" s="589"/>
      <c r="B61" s="590"/>
      <c r="C61" s="590"/>
      <c r="D61" s="590"/>
      <c r="E61" s="590"/>
      <c r="F61" s="590"/>
      <c r="G61" s="590"/>
      <c r="H61" s="590"/>
      <c r="I61" s="590"/>
      <c r="J61" s="590"/>
      <c r="K61" s="590"/>
      <c r="L61" s="591"/>
      <c r="M61" s="562"/>
      <c r="N61" s="540"/>
      <c r="O61" s="540"/>
      <c r="P61" s="86"/>
      <c r="Q61" s="86"/>
      <c r="R61" s="86"/>
      <c r="S61" s="86"/>
      <c r="T61" s="86"/>
      <c r="U61" s="86"/>
      <c r="V61" s="86"/>
      <c r="W61" s="86"/>
      <c r="X61" s="86"/>
    </row>
    <row r="62" spans="1:24" ht="18" thickBot="1" x14ac:dyDescent="0.25">
      <c r="A62" s="52" t="s">
        <v>56</v>
      </c>
      <c r="B62" s="596" t="s">
        <v>107</v>
      </c>
      <c r="C62" s="596"/>
      <c r="D62" s="596"/>
      <c r="E62" s="596"/>
      <c r="F62" s="596"/>
      <c r="G62" s="596"/>
      <c r="H62" s="596"/>
      <c r="I62" s="596"/>
      <c r="J62" s="596"/>
      <c r="K62" s="596"/>
      <c r="L62" s="597"/>
      <c r="M62" s="562"/>
      <c r="N62" s="540"/>
      <c r="O62" s="540"/>
      <c r="P62" s="86"/>
      <c r="Q62" s="86"/>
      <c r="R62" s="86"/>
      <c r="S62" s="86"/>
      <c r="T62" s="86"/>
      <c r="U62" s="86"/>
      <c r="V62" s="86"/>
      <c r="W62" s="86"/>
      <c r="X62" s="86"/>
    </row>
    <row r="63" spans="1:24" x14ac:dyDescent="0.2">
      <c r="A63" s="54"/>
      <c r="B63" s="598"/>
      <c r="C63" s="598"/>
      <c r="D63" s="598"/>
      <c r="E63" s="598"/>
      <c r="F63" s="598"/>
      <c r="G63" s="598"/>
      <c r="H63" s="598"/>
      <c r="I63" s="598"/>
      <c r="J63" s="598"/>
      <c r="K63" s="598"/>
      <c r="L63" s="599"/>
      <c r="M63" s="562"/>
      <c r="N63" s="79"/>
      <c r="O63" s="540"/>
      <c r="P63" s="86"/>
      <c r="Q63" s="86"/>
      <c r="R63" s="86"/>
      <c r="S63" s="86"/>
      <c r="T63" s="86"/>
      <c r="U63" s="86"/>
      <c r="V63" s="86"/>
      <c r="W63" s="86"/>
      <c r="X63" s="86"/>
    </row>
    <row r="64" spans="1:24" x14ac:dyDescent="0.2">
      <c r="A64" s="55"/>
      <c r="B64" s="524"/>
      <c r="C64" s="524"/>
      <c r="D64" s="524"/>
      <c r="E64" s="524"/>
      <c r="F64" s="524"/>
      <c r="G64" s="524"/>
      <c r="H64" s="524"/>
      <c r="I64" s="524"/>
      <c r="J64" s="524"/>
      <c r="K64" s="524"/>
      <c r="L64" s="592"/>
      <c r="M64" s="562"/>
      <c r="N64" s="80"/>
      <c r="O64" s="540"/>
      <c r="P64" s="86"/>
      <c r="Q64" s="86"/>
      <c r="R64" s="86"/>
      <c r="S64" s="86"/>
      <c r="T64" s="86"/>
      <c r="U64" s="86"/>
      <c r="V64" s="86"/>
      <c r="W64" s="86"/>
      <c r="X64" s="86"/>
    </row>
    <row r="65" spans="1:24" x14ac:dyDescent="0.2">
      <c r="A65" s="55"/>
      <c r="B65" s="524"/>
      <c r="C65" s="524"/>
      <c r="D65" s="524"/>
      <c r="E65" s="524"/>
      <c r="F65" s="524"/>
      <c r="G65" s="524"/>
      <c r="H65" s="524"/>
      <c r="I65" s="524"/>
      <c r="J65" s="524"/>
      <c r="K65" s="524"/>
      <c r="L65" s="592"/>
      <c r="M65" s="562"/>
      <c r="N65" s="80"/>
      <c r="O65" s="540"/>
      <c r="P65" s="86"/>
      <c r="Q65" s="86"/>
      <c r="R65" s="86"/>
      <c r="S65" s="86"/>
      <c r="T65" s="86"/>
      <c r="U65" s="86"/>
      <c r="V65" s="86"/>
      <c r="W65" s="86"/>
      <c r="X65" s="86"/>
    </row>
    <row r="66" spans="1:24" x14ac:dyDescent="0.2">
      <c r="A66" s="55"/>
      <c r="B66" s="524"/>
      <c r="C66" s="524"/>
      <c r="D66" s="524"/>
      <c r="E66" s="524"/>
      <c r="F66" s="524"/>
      <c r="G66" s="524"/>
      <c r="H66" s="524"/>
      <c r="I66" s="524"/>
      <c r="J66" s="524"/>
      <c r="K66" s="524"/>
      <c r="L66" s="592"/>
      <c r="M66" s="562"/>
      <c r="N66" s="80"/>
      <c r="O66" s="540"/>
      <c r="P66" s="86"/>
      <c r="Q66" s="86"/>
      <c r="R66" s="86"/>
      <c r="S66" s="86"/>
      <c r="T66" s="86"/>
      <c r="U66" s="86"/>
      <c r="V66" s="86"/>
      <c r="W66" s="86"/>
      <c r="X66" s="86"/>
    </row>
    <row r="67" spans="1:24" x14ac:dyDescent="0.2">
      <c r="A67" s="55"/>
      <c r="B67" s="524"/>
      <c r="C67" s="524"/>
      <c r="D67" s="524"/>
      <c r="E67" s="524"/>
      <c r="F67" s="524"/>
      <c r="G67" s="524"/>
      <c r="H67" s="524"/>
      <c r="I67" s="524"/>
      <c r="J67" s="524"/>
      <c r="K67" s="524"/>
      <c r="L67" s="592"/>
      <c r="M67" s="562"/>
      <c r="N67" s="80"/>
      <c r="O67" s="540"/>
      <c r="P67" s="86"/>
      <c r="Q67" s="86"/>
      <c r="R67" s="86"/>
      <c r="S67" s="86"/>
      <c r="T67" s="86"/>
      <c r="U67" s="86"/>
      <c r="V67" s="86"/>
      <c r="W67" s="86"/>
      <c r="X67" s="86"/>
    </row>
    <row r="68" spans="1:24" x14ac:dyDescent="0.2">
      <c r="A68" s="55"/>
      <c r="B68" s="524"/>
      <c r="C68" s="524"/>
      <c r="D68" s="524"/>
      <c r="E68" s="524"/>
      <c r="F68" s="524"/>
      <c r="G68" s="524"/>
      <c r="H68" s="524"/>
      <c r="I68" s="524"/>
      <c r="J68" s="524"/>
      <c r="K68" s="524"/>
      <c r="L68" s="592"/>
      <c r="M68" s="562"/>
      <c r="N68" s="80"/>
      <c r="O68" s="540"/>
      <c r="P68" s="86"/>
      <c r="Q68" s="86"/>
      <c r="R68" s="86"/>
      <c r="S68" s="86"/>
      <c r="T68" s="86"/>
      <c r="U68" s="86"/>
      <c r="V68" s="86"/>
      <c r="W68" s="86"/>
      <c r="X68" s="86"/>
    </row>
    <row r="69" spans="1:24" x14ac:dyDescent="0.2">
      <c r="A69" s="55"/>
      <c r="B69" s="524"/>
      <c r="C69" s="524"/>
      <c r="D69" s="524"/>
      <c r="E69" s="524"/>
      <c r="F69" s="524"/>
      <c r="G69" s="524"/>
      <c r="H69" s="524"/>
      <c r="I69" s="524"/>
      <c r="J69" s="524"/>
      <c r="K69" s="524"/>
      <c r="L69" s="592"/>
      <c r="M69" s="562"/>
      <c r="N69" s="80"/>
      <c r="O69" s="540"/>
      <c r="P69" s="86"/>
      <c r="Q69" s="86"/>
      <c r="R69" s="86"/>
      <c r="S69" s="86"/>
      <c r="T69" s="86"/>
      <c r="U69" s="86"/>
      <c r="V69" s="86"/>
      <c r="W69" s="86"/>
      <c r="X69" s="86"/>
    </row>
    <row r="70" spans="1:24" x14ac:dyDescent="0.2">
      <c r="A70" s="55"/>
      <c r="B70" s="524"/>
      <c r="C70" s="524"/>
      <c r="D70" s="524"/>
      <c r="E70" s="524"/>
      <c r="F70" s="524"/>
      <c r="G70" s="524"/>
      <c r="H70" s="524"/>
      <c r="I70" s="524"/>
      <c r="J70" s="524"/>
      <c r="K70" s="524"/>
      <c r="L70" s="592"/>
      <c r="M70" s="562"/>
      <c r="N70" s="80"/>
      <c r="O70" s="540"/>
      <c r="P70" s="86"/>
      <c r="Q70" s="86"/>
      <c r="R70" s="86"/>
      <c r="S70" s="86"/>
      <c r="T70" s="86"/>
      <c r="U70" s="86"/>
      <c r="V70" s="86"/>
      <c r="W70" s="86"/>
      <c r="X70" s="86"/>
    </row>
    <row r="71" spans="1:24" x14ac:dyDescent="0.2">
      <c r="A71" s="55"/>
      <c r="B71" s="524"/>
      <c r="C71" s="524"/>
      <c r="D71" s="524"/>
      <c r="E71" s="524"/>
      <c r="F71" s="524"/>
      <c r="G71" s="524"/>
      <c r="H71" s="524"/>
      <c r="I71" s="524"/>
      <c r="J71" s="524"/>
      <c r="K71" s="524"/>
      <c r="L71" s="592"/>
      <c r="M71" s="562"/>
      <c r="N71" s="80"/>
      <c r="O71" s="540"/>
      <c r="P71" s="86"/>
      <c r="Q71" s="86"/>
      <c r="R71" s="86"/>
      <c r="S71" s="86"/>
      <c r="T71" s="86"/>
      <c r="U71" s="86"/>
      <c r="V71" s="86"/>
      <c r="W71" s="86"/>
      <c r="X71" s="86"/>
    </row>
    <row r="72" spans="1:24" x14ac:dyDescent="0.2">
      <c r="A72" s="55"/>
      <c r="B72" s="524"/>
      <c r="C72" s="524"/>
      <c r="D72" s="524"/>
      <c r="E72" s="524"/>
      <c r="F72" s="524"/>
      <c r="G72" s="524"/>
      <c r="H72" s="524"/>
      <c r="I72" s="524"/>
      <c r="J72" s="524"/>
      <c r="K72" s="524"/>
      <c r="L72" s="592"/>
      <c r="M72" s="562"/>
      <c r="N72" s="80"/>
      <c r="O72" s="540"/>
      <c r="P72" s="86"/>
      <c r="Q72" s="86"/>
      <c r="R72" s="86"/>
      <c r="S72" s="86"/>
      <c r="T72" s="86"/>
      <c r="U72" s="86"/>
      <c r="V72" s="86"/>
      <c r="W72" s="86"/>
      <c r="X72" s="86"/>
    </row>
    <row r="73" spans="1:24" x14ac:dyDescent="0.2">
      <c r="A73" s="55"/>
      <c r="B73" s="524"/>
      <c r="C73" s="524"/>
      <c r="D73" s="524"/>
      <c r="E73" s="524"/>
      <c r="F73" s="524"/>
      <c r="G73" s="524"/>
      <c r="H73" s="524"/>
      <c r="I73" s="524"/>
      <c r="J73" s="524"/>
      <c r="K73" s="524"/>
      <c r="L73" s="592"/>
      <c r="M73" s="562"/>
      <c r="N73" s="80"/>
      <c r="O73" s="540"/>
      <c r="P73" s="86"/>
      <c r="Q73" s="86"/>
      <c r="R73" s="86"/>
      <c r="S73" s="86"/>
      <c r="T73" s="86"/>
      <c r="U73" s="86"/>
      <c r="V73" s="86"/>
      <c r="W73" s="86"/>
      <c r="X73" s="86"/>
    </row>
    <row r="74" spans="1:24" x14ac:dyDescent="0.2">
      <c r="A74" s="55"/>
      <c r="B74" s="524"/>
      <c r="C74" s="524"/>
      <c r="D74" s="524"/>
      <c r="E74" s="524"/>
      <c r="F74" s="524"/>
      <c r="G74" s="524"/>
      <c r="H74" s="524"/>
      <c r="I74" s="524"/>
      <c r="J74" s="524"/>
      <c r="K74" s="524"/>
      <c r="L74" s="592"/>
      <c r="M74" s="562"/>
      <c r="N74" s="80"/>
      <c r="O74" s="540"/>
      <c r="P74" s="86"/>
      <c r="Q74" s="86"/>
      <c r="R74" s="86"/>
      <c r="S74" s="86"/>
      <c r="T74" s="86"/>
      <c r="U74" s="86"/>
      <c r="V74" s="86"/>
      <c r="W74" s="86"/>
      <c r="X74" s="86"/>
    </row>
    <row r="75" spans="1:24" x14ac:dyDescent="0.2">
      <c r="A75" s="55"/>
      <c r="B75" s="524"/>
      <c r="C75" s="524"/>
      <c r="D75" s="524"/>
      <c r="E75" s="524"/>
      <c r="F75" s="524"/>
      <c r="G75" s="524"/>
      <c r="H75" s="524"/>
      <c r="I75" s="524"/>
      <c r="J75" s="524"/>
      <c r="K75" s="524"/>
      <c r="L75" s="592"/>
      <c r="M75" s="562"/>
      <c r="N75" s="80"/>
      <c r="O75" s="540"/>
      <c r="P75" s="86"/>
      <c r="Q75" s="86"/>
      <c r="R75" s="86"/>
      <c r="S75" s="86"/>
      <c r="T75" s="86"/>
      <c r="U75" s="86"/>
      <c r="V75" s="86"/>
      <c r="W75" s="86"/>
      <c r="X75" s="86"/>
    </row>
    <row r="76" spans="1:24" x14ac:dyDescent="0.2">
      <c r="A76" s="55"/>
      <c r="B76" s="524"/>
      <c r="C76" s="524"/>
      <c r="D76" s="524"/>
      <c r="E76" s="524"/>
      <c r="F76" s="524"/>
      <c r="G76" s="524"/>
      <c r="H76" s="524"/>
      <c r="I76" s="524"/>
      <c r="J76" s="524"/>
      <c r="K76" s="524"/>
      <c r="L76" s="592"/>
      <c r="M76" s="562"/>
      <c r="N76" s="80"/>
      <c r="O76" s="540"/>
      <c r="P76" s="86"/>
      <c r="Q76" s="86"/>
      <c r="R76" s="86"/>
      <c r="S76" s="86"/>
      <c r="T76" s="86"/>
      <c r="U76" s="86"/>
      <c r="V76" s="86"/>
      <c r="W76" s="86"/>
      <c r="X76" s="86"/>
    </row>
    <row r="77" spans="1:24" x14ac:dyDescent="0.2">
      <c r="A77" s="55"/>
      <c r="B77" s="524"/>
      <c r="C77" s="524"/>
      <c r="D77" s="524"/>
      <c r="E77" s="524"/>
      <c r="F77" s="524"/>
      <c r="G77" s="524"/>
      <c r="H77" s="524"/>
      <c r="I77" s="524"/>
      <c r="J77" s="524"/>
      <c r="K77" s="524"/>
      <c r="L77" s="592"/>
      <c r="M77" s="562"/>
      <c r="N77" s="80"/>
      <c r="O77" s="540"/>
      <c r="P77" s="86"/>
      <c r="Q77" s="86"/>
      <c r="R77" s="86"/>
      <c r="S77" s="86"/>
      <c r="T77" s="86"/>
      <c r="U77" s="86"/>
      <c r="V77" s="86"/>
      <c r="W77" s="86"/>
      <c r="X77" s="86"/>
    </row>
    <row r="78" spans="1:24" x14ac:dyDescent="0.2">
      <c r="A78" s="55"/>
      <c r="B78" s="524"/>
      <c r="C78" s="524"/>
      <c r="D78" s="524"/>
      <c r="E78" s="524"/>
      <c r="F78" s="524"/>
      <c r="G78" s="524"/>
      <c r="H78" s="524"/>
      <c r="I78" s="524"/>
      <c r="J78" s="524"/>
      <c r="K78" s="524"/>
      <c r="L78" s="592"/>
      <c r="M78" s="562"/>
      <c r="N78" s="80"/>
      <c r="O78" s="540"/>
      <c r="P78" s="86"/>
      <c r="Q78" s="86"/>
      <c r="R78" s="86"/>
      <c r="S78" s="86"/>
      <c r="T78" s="86"/>
      <c r="U78" s="86"/>
      <c r="V78" s="86"/>
      <c r="W78" s="86"/>
      <c r="X78" s="86"/>
    </row>
    <row r="79" spans="1:24" x14ac:dyDescent="0.2">
      <c r="A79" s="55"/>
      <c r="B79" s="524"/>
      <c r="C79" s="524"/>
      <c r="D79" s="524"/>
      <c r="E79" s="524"/>
      <c r="F79" s="524"/>
      <c r="G79" s="524"/>
      <c r="H79" s="524"/>
      <c r="I79" s="524"/>
      <c r="J79" s="524"/>
      <c r="K79" s="524"/>
      <c r="L79" s="592"/>
      <c r="M79" s="562"/>
      <c r="N79" s="80"/>
      <c r="O79" s="540"/>
      <c r="P79" s="86"/>
      <c r="Q79" s="86"/>
      <c r="R79" s="86"/>
      <c r="S79" s="86"/>
      <c r="T79" s="86"/>
      <c r="U79" s="86"/>
      <c r="V79" s="86"/>
      <c r="W79" s="86"/>
      <c r="X79" s="86"/>
    </row>
    <row r="80" spans="1:24" x14ac:dyDescent="0.2">
      <c r="A80" s="55"/>
      <c r="B80" s="524"/>
      <c r="C80" s="524"/>
      <c r="D80" s="524"/>
      <c r="E80" s="524"/>
      <c r="F80" s="524"/>
      <c r="G80" s="524"/>
      <c r="H80" s="524"/>
      <c r="I80" s="524"/>
      <c r="J80" s="524"/>
      <c r="K80" s="524"/>
      <c r="L80" s="592"/>
      <c r="M80" s="562"/>
      <c r="N80" s="80"/>
      <c r="O80" s="540"/>
      <c r="P80" s="86"/>
      <c r="Q80" s="86"/>
      <c r="R80" s="86"/>
      <c r="S80" s="86"/>
      <c r="T80" s="86"/>
      <c r="U80" s="86"/>
      <c r="V80" s="86"/>
      <c r="W80" s="86"/>
      <c r="X80" s="86"/>
    </row>
    <row r="81" spans="1:24" ht="17" thickBot="1" x14ac:dyDescent="0.25">
      <c r="A81" s="56"/>
      <c r="B81" s="526"/>
      <c r="C81" s="526"/>
      <c r="D81" s="526"/>
      <c r="E81" s="526"/>
      <c r="F81" s="526"/>
      <c r="G81" s="526"/>
      <c r="H81" s="526"/>
      <c r="I81" s="526"/>
      <c r="J81" s="526"/>
      <c r="K81" s="526"/>
      <c r="L81" s="568"/>
      <c r="M81" s="562"/>
      <c r="N81" s="81"/>
      <c r="O81" s="540"/>
      <c r="P81" s="86"/>
      <c r="Q81" s="86"/>
      <c r="R81" s="86"/>
      <c r="S81" s="86"/>
      <c r="T81" s="86"/>
      <c r="U81" s="86"/>
      <c r="V81" s="86"/>
      <c r="W81" s="86"/>
      <c r="X81" s="86"/>
    </row>
    <row r="82" spans="1:24" ht="17" thickBot="1" x14ac:dyDescent="0.25">
      <c r="A82" s="569" t="s">
        <v>108</v>
      </c>
      <c r="B82" s="570"/>
      <c r="C82" s="570"/>
      <c r="D82" s="570"/>
      <c r="E82" s="570"/>
      <c r="F82" s="571"/>
      <c r="G82" s="77"/>
      <c r="H82" s="77"/>
      <c r="I82" s="77"/>
      <c r="J82" s="77"/>
      <c r="K82" s="77"/>
      <c r="L82" s="77"/>
      <c r="M82" s="77"/>
      <c r="N82" s="77"/>
      <c r="O82" s="77"/>
      <c r="P82" s="86"/>
      <c r="Q82" s="86"/>
      <c r="R82" s="86"/>
      <c r="S82" s="86"/>
      <c r="T82" s="86"/>
      <c r="U82" s="86"/>
      <c r="V82" s="86"/>
      <c r="W82" s="86"/>
      <c r="X82" s="86"/>
    </row>
    <row r="83" spans="1:24" ht="17" thickBot="1" x14ac:dyDescent="0.25">
      <c r="A83" s="559"/>
      <c r="B83" s="560"/>
      <c r="C83" s="560"/>
      <c r="D83" s="560"/>
      <c r="E83" s="560"/>
      <c r="F83" s="560"/>
      <c r="G83" s="560"/>
      <c r="H83" s="560"/>
      <c r="I83" s="560"/>
      <c r="J83" s="560"/>
      <c r="K83" s="560"/>
      <c r="L83" s="561"/>
      <c r="M83" s="540"/>
      <c r="N83" s="540"/>
      <c r="O83" s="540"/>
      <c r="P83" s="86"/>
      <c r="Q83" s="86"/>
      <c r="R83" s="86"/>
      <c r="S83" s="86"/>
      <c r="T83" s="86"/>
      <c r="U83" s="86"/>
      <c r="V83" s="86"/>
      <c r="W83" s="86"/>
      <c r="X83" s="86"/>
    </row>
    <row r="84" spans="1:24" ht="18" thickBot="1" x14ac:dyDescent="0.25">
      <c r="A84" s="52" t="s">
        <v>56</v>
      </c>
      <c r="B84" s="581" t="s">
        <v>107</v>
      </c>
      <c r="C84" s="582"/>
      <c r="D84" s="582"/>
      <c r="E84" s="582"/>
      <c r="F84" s="582"/>
      <c r="G84" s="582"/>
      <c r="H84" s="582"/>
      <c r="I84" s="582"/>
      <c r="J84" s="582"/>
      <c r="K84" s="582"/>
      <c r="L84" s="583"/>
      <c r="M84" s="540"/>
      <c r="N84" s="540"/>
      <c r="O84" s="540"/>
      <c r="P84" s="86"/>
      <c r="Q84" s="86"/>
      <c r="R84" s="86"/>
      <c r="S84" s="86"/>
      <c r="T84" s="86"/>
      <c r="U84" s="86"/>
      <c r="V84" s="86"/>
      <c r="W84" s="86"/>
      <c r="X84" s="86"/>
    </row>
    <row r="85" spans="1:24" x14ac:dyDescent="0.2">
      <c r="A85" s="54"/>
      <c r="B85" s="578"/>
      <c r="C85" s="579"/>
      <c r="D85" s="579"/>
      <c r="E85" s="579"/>
      <c r="F85" s="579"/>
      <c r="G85" s="579"/>
      <c r="H85" s="579"/>
      <c r="I85" s="579"/>
      <c r="J85" s="579"/>
      <c r="K85" s="579"/>
      <c r="L85" s="580"/>
      <c r="M85" s="540"/>
      <c r="N85" s="587"/>
      <c r="O85" s="540"/>
      <c r="P85" s="86"/>
      <c r="Q85" s="86"/>
      <c r="R85" s="86"/>
      <c r="S85" s="86"/>
      <c r="T85" s="86"/>
      <c r="U85" s="86"/>
      <c r="V85" s="86"/>
      <c r="W85" s="86"/>
      <c r="X85" s="86"/>
    </row>
    <row r="86" spans="1:24" x14ac:dyDescent="0.2">
      <c r="A86" s="55"/>
      <c r="B86" s="572"/>
      <c r="C86" s="573"/>
      <c r="D86" s="573"/>
      <c r="E86" s="573"/>
      <c r="F86" s="573"/>
      <c r="G86" s="573"/>
      <c r="H86" s="573"/>
      <c r="I86" s="573"/>
      <c r="J86" s="573"/>
      <c r="K86" s="573"/>
      <c r="L86" s="574"/>
      <c r="M86" s="540"/>
      <c r="N86" s="556"/>
      <c r="O86" s="540"/>
      <c r="P86" s="86"/>
      <c r="Q86" s="86"/>
      <c r="R86" s="86"/>
      <c r="S86" s="86"/>
      <c r="T86" s="86"/>
      <c r="U86" s="86"/>
      <c r="V86" s="86"/>
      <c r="W86" s="86"/>
      <c r="X86" s="86"/>
    </row>
    <row r="87" spans="1:24" x14ac:dyDescent="0.2">
      <c r="A87" s="55"/>
      <c r="B87" s="572"/>
      <c r="C87" s="573"/>
      <c r="D87" s="573"/>
      <c r="E87" s="573"/>
      <c r="F87" s="573"/>
      <c r="G87" s="573"/>
      <c r="H87" s="573"/>
      <c r="I87" s="573"/>
      <c r="J87" s="573"/>
      <c r="K87" s="573"/>
      <c r="L87" s="574"/>
      <c r="M87" s="540"/>
      <c r="N87" s="80"/>
      <c r="O87" s="540"/>
      <c r="P87" s="86"/>
      <c r="Q87" s="86"/>
      <c r="R87" s="86"/>
      <c r="S87" s="86"/>
      <c r="T87" s="86"/>
      <c r="U87" s="86"/>
      <c r="V87" s="86"/>
      <c r="W87" s="86"/>
      <c r="X87" s="86"/>
    </row>
    <row r="88" spans="1:24" x14ac:dyDescent="0.2">
      <c r="A88" s="55"/>
      <c r="B88" s="572"/>
      <c r="C88" s="573"/>
      <c r="D88" s="573"/>
      <c r="E88" s="573"/>
      <c r="F88" s="573"/>
      <c r="G88" s="573"/>
      <c r="H88" s="573"/>
      <c r="I88" s="573"/>
      <c r="J88" s="573"/>
      <c r="K88" s="573"/>
      <c r="L88" s="574"/>
      <c r="M88" s="540"/>
      <c r="N88" s="80"/>
      <c r="O88" s="540"/>
      <c r="P88" s="86"/>
      <c r="Q88" s="86"/>
      <c r="R88" s="86"/>
      <c r="S88" s="86"/>
      <c r="T88" s="86"/>
      <c r="U88" s="86"/>
      <c r="V88" s="86"/>
      <c r="W88" s="86"/>
      <c r="X88" s="86"/>
    </row>
    <row r="89" spans="1:24" x14ac:dyDescent="0.2">
      <c r="A89" s="55"/>
      <c r="B89" s="572"/>
      <c r="C89" s="573"/>
      <c r="D89" s="573"/>
      <c r="E89" s="573"/>
      <c r="F89" s="573"/>
      <c r="G89" s="573"/>
      <c r="H89" s="573"/>
      <c r="I89" s="573"/>
      <c r="J89" s="573"/>
      <c r="K89" s="573"/>
      <c r="L89" s="574"/>
      <c r="M89" s="540"/>
      <c r="N89" s="80"/>
      <c r="O89" s="540"/>
      <c r="P89" s="86"/>
      <c r="Q89" s="86"/>
      <c r="R89" s="86"/>
      <c r="S89" s="86"/>
      <c r="T89" s="86"/>
      <c r="U89" s="86"/>
      <c r="V89" s="86"/>
      <c r="W89" s="86"/>
      <c r="X89" s="86"/>
    </row>
    <row r="90" spans="1:24" x14ac:dyDescent="0.2">
      <c r="A90" s="55"/>
      <c r="B90" s="572"/>
      <c r="C90" s="573"/>
      <c r="D90" s="573"/>
      <c r="E90" s="573"/>
      <c r="F90" s="573"/>
      <c r="G90" s="573"/>
      <c r="H90" s="573"/>
      <c r="I90" s="573"/>
      <c r="J90" s="573"/>
      <c r="K90" s="573"/>
      <c r="L90" s="574"/>
      <c r="M90" s="540"/>
      <c r="N90" s="80"/>
      <c r="O90" s="540"/>
      <c r="P90" s="86"/>
      <c r="Q90" s="86"/>
      <c r="R90" s="86"/>
      <c r="S90" s="86"/>
      <c r="T90" s="86"/>
      <c r="U90" s="86"/>
      <c r="V90" s="86"/>
      <c r="W90" s="86"/>
      <c r="X90" s="86"/>
    </row>
    <row r="91" spans="1:24" x14ac:dyDescent="0.2">
      <c r="A91" s="55"/>
      <c r="B91" s="572"/>
      <c r="C91" s="573"/>
      <c r="D91" s="573"/>
      <c r="E91" s="573"/>
      <c r="F91" s="573"/>
      <c r="G91" s="573"/>
      <c r="H91" s="573"/>
      <c r="I91" s="573"/>
      <c r="J91" s="573"/>
      <c r="K91" s="573"/>
      <c r="L91" s="574"/>
      <c r="M91" s="540"/>
      <c r="N91" s="80"/>
      <c r="O91" s="540"/>
      <c r="P91" s="86"/>
      <c r="Q91" s="86"/>
      <c r="R91" s="86"/>
      <c r="S91" s="86"/>
      <c r="T91" s="86"/>
      <c r="U91" s="86"/>
      <c r="V91" s="86"/>
      <c r="W91" s="86"/>
      <c r="X91" s="86"/>
    </row>
    <row r="92" spans="1:24" x14ac:dyDescent="0.2">
      <c r="A92" s="55"/>
      <c r="B92" s="572"/>
      <c r="C92" s="573"/>
      <c r="D92" s="573"/>
      <c r="E92" s="573"/>
      <c r="F92" s="573"/>
      <c r="G92" s="573"/>
      <c r="H92" s="573"/>
      <c r="I92" s="573"/>
      <c r="J92" s="573"/>
      <c r="K92" s="573"/>
      <c r="L92" s="574"/>
      <c r="M92" s="540"/>
      <c r="N92" s="80"/>
      <c r="O92" s="540"/>
      <c r="P92" s="86"/>
      <c r="Q92" s="86"/>
      <c r="R92" s="86"/>
      <c r="S92" s="86"/>
      <c r="T92" s="86"/>
      <c r="U92" s="86"/>
      <c r="V92" s="86"/>
      <c r="W92" s="86"/>
      <c r="X92" s="86"/>
    </row>
    <row r="93" spans="1:24" x14ac:dyDescent="0.2">
      <c r="A93" s="55"/>
      <c r="B93" s="572"/>
      <c r="C93" s="573"/>
      <c r="D93" s="573"/>
      <c r="E93" s="573"/>
      <c r="F93" s="573"/>
      <c r="G93" s="573"/>
      <c r="H93" s="573"/>
      <c r="I93" s="573"/>
      <c r="J93" s="573"/>
      <c r="K93" s="573"/>
      <c r="L93" s="574"/>
      <c r="M93" s="540"/>
      <c r="N93" s="80"/>
      <c r="O93" s="540"/>
      <c r="P93" s="86"/>
      <c r="Q93" s="86"/>
      <c r="R93" s="86"/>
      <c r="S93" s="86"/>
      <c r="T93" s="86"/>
      <c r="U93" s="86"/>
      <c r="V93" s="86"/>
      <c r="W93" s="86"/>
      <c r="X93" s="86"/>
    </row>
    <row r="94" spans="1:24" x14ac:dyDescent="0.2">
      <c r="A94" s="55"/>
      <c r="B94" s="572"/>
      <c r="C94" s="573"/>
      <c r="D94" s="573"/>
      <c r="E94" s="573"/>
      <c r="F94" s="573"/>
      <c r="G94" s="573"/>
      <c r="H94" s="573"/>
      <c r="I94" s="573"/>
      <c r="J94" s="573"/>
      <c r="K94" s="573"/>
      <c r="L94" s="574"/>
      <c r="M94" s="540"/>
      <c r="N94" s="80"/>
      <c r="O94" s="540"/>
      <c r="P94" s="86"/>
      <c r="Q94" s="86"/>
      <c r="R94" s="86"/>
      <c r="S94" s="86"/>
      <c r="T94" s="86"/>
      <c r="U94" s="86"/>
      <c r="V94" s="86"/>
      <c r="W94" s="86"/>
      <c r="X94" s="86"/>
    </row>
    <row r="95" spans="1:24" x14ac:dyDescent="0.2">
      <c r="A95" s="55"/>
      <c r="B95" s="572"/>
      <c r="C95" s="573"/>
      <c r="D95" s="573"/>
      <c r="E95" s="573"/>
      <c r="F95" s="573"/>
      <c r="G95" s="573"/>
      <c r="H95" s="573"/>
      <c r="I95" s="573"/>
      <c r="J95" s="573"/>
      <c r="K95" s="573"/>
      <c r="L95" s="574"/>
      <c r="M95" s="540"/>
      <c r="N95" s="80"/>
      <c r="O95" s="540"/>
      <c r="P95" s="86"/>
      <c r="Q95" s="86"/>
      <c r="R95" s="86"/>
      <c r="S95" s="86"/>
      <c r="T95" s="86"/>
      <c r="U95" s="86"/>
      <c r="V95" s="86"/>
      <c r="W95" s="86"/>
      <c r="X95" s="86"/>
    </row>
    <row r="96" spans="1:24" x14ac:dyDescent="0.2">
      <c r="A96" s="55"/>
      <c r="B96" s="572"/>
      <c r="C96" s="573"/>
      <c r="D96" s="573"/>
      <c r="E96" s="573"/>
      <c r="F96" s="573"/>
      <c r="G96" s="573"/>
      <c r="H96" s="573"/>
      <c r="I96" s="573"/>
      <c r="J96" s="573"/>
      <c r="K96" s="573"/>
      <c r="L96" s="574"/>
      <c r="M96" s="540"/>
      <c r="N96" s="80"/>
      <c r="O96" s="540"/>
      <c r="P96" s="86"/>
      <c r="Q96" s="86"/>
      <c r="R96" s="86"/>
      <c r="S96" s="86"/>
      <c r="T96" s="86"/>
      <c r="U96" s="86"/>
      <c r="V96" s="86"/>
      <c r="W96" s="86"/>
      <c r="X96" s="86"/>
    </row>
    <row r="97" spans="1:24" x14ac:dyDescent="0.2">
      <c r="A97" s="55"/>
      <c r="B97" s="572"/>
      <c r="C97" s="573"/>
      <c r="D97" s="573"/>
      <c r="E97" s="573"/>
      <c r="F97" s="573"/>
      <c r="G97" s="573"/>
      <c r="H97" s="573"/>
      <c r="I97" s="573"/>
      <c r="J97" s="573"/>
      <c r="K97" s="573"/>
      <c r="L97" s="574"/>
      <c r="M97" s="540"/>
      <c r="N97" s="80"/>
      <c r="O97" s="540"/>
      <c r="P97" s="86"/>
      <c r="Q97" s="86"/>
      <c r="R97" s="86"/>
      <c r="S97" s="86"/>
      <c r="T97" s="86"/>
      <c r="U97" s="86"/>
      <c r="V97" s="86"/>
      <c r="W97" s="86"/>
      <c r="X97" s="86"/>
    </row>
    <row r="98" spans="1:24" x14ac:dyDescent="0.2">
      <c r="A98" s="55"/>
      <c r="B98" s="572"/>
      <c r="C98" s="573"/>
      <c r="D98" s="573"/>
      <c r="E98" s="573"/>
      <c r="F98" s="573"/>
      <c r="G98" s="573"/>
      <c r="H98" s="573"/>
      <c r="I98" s="573"/>
      <c r="J98" s="573"/>
      <c r="K98" s="573"/>
      <c r="L98" s="574"/>
      <c r="M98" s="540"/>
      <c r="N98" s="80"/>
      <c r="O98" s="540"/>
      <c r="P98" s="86"/>
      <c r="Q98" s="86"/>
      <c r="R98" s="86"/>
      <c r="S98" s="86"/>
      <c r="T98" s="86"/>
      <c r="U98" s="86"/>
      <c r="V98" s="86"/>
      <c r="W98" s="86"/>
      <c r="X98" s="86"/>
    </row>
    <row r="99" spans="1:24" x14ac:dyDescent="0.2">
      <c r="A99" s="55"/>
      <c r="B99" s="572"/>
      <c r="C99" s="573"/>
      <c r="D99" s="573"/>
      <c r="E99" s="573"/>
      <c r="F99" s="573"/>
      <c r="G99" s="573"/>
      <c r="H99" s="573"/>
      <c r="I99" s="573"/>
      <c r="J99" s="573"/>
      <c r="K99" s="573"/>
      <c r="L99" s="574"/>
      <c r="M99" s="540"/>
      <c r="N99" s="80"/>
      <c r="O99" s="540"/>
      <c r="P99" s="86"/>
      <c r="Q99" s="86"/>
      <c r="R99" s="86"/>
      <c r="S99" s="86"/>
      <c r="T99" s="86"/>
      <c r="U99" s="86"/>
      <c r="V99" s="86"/>
      <c r="W99" s="86"/>
      <c r="X99" s="86"/>
    </row>
    <row r="100" spans="1:24" x14ac:dyDescent="0.2">
      <c r="A100" s="55"/>
      <c r="B100" s="572"/>
      <c r="C100" s="573"/>
      <c r="D100" s="573"/>
      <c r="E100" s="573"/>
      <c r="F100" s="573"/>
      <c r="G100" s="573"/>
      <c r="H100" s="573"/>
      <c r="I100" s="573"/>
      <c r="J100" s="573"/>
      <c r="K100" s="573"/>
      <c r="L100" s="574"/>
      <c r="M100" s="540"/>
      <c r="N100" s="80"/>
      <c r="O100" s="540"/>
      <c r="P100" s="86"/>
      <c r="Q100" s="86"/>
      <c r="R100" s="86"/>
      <c r="S100" s="86"/>
      <c r="T100" s="86"/>
      <c r="U100" s="86"/>
      <c r="V100" s="86"/>
      <c r="W100" s="86"/>
      <c r="X100" s="86"/>
    </row>
    <row r="101" spans="1:24" x14ac:dyDescent="0.2">
      <c r="A101" s="55"/>
      <c r="B101" s="572"/>
      <c r="C101" s="573"/>
      <c r="D101" s="573"/>
      <c r="E101" s="573"/>
      <c r="F101" s="573"/>
      <c r="G101" s="573"/>
      <c r="H101" s="573"/>
      <c r="I101" s="573"/>
      <c r="J101" s="573"/>
      <c r="K101" s="573"/>
      <c r="L101" s="574"/>
      <c r="M101" s="540"/>
      <c r="N101" s="80"/>
      <c r="O101" s="540"/>
      <c r="P101" s="86"/>
      <c r="Q101" s="86"/>
      <c r="R101" s="86"/>
      <c r="S101" s="86"/>
      <c r="T101" s="86"/>
      <c r="U101" s="86"/>
      <c r="V101" s="86"/>
      <c r="W101" s="86"/>
      <c r="X101" s="86"/>
    </row>
    <row r="102" spans="1:24" x14ac:dyDescent="0.2">
      <c r="A102" s="55"/>
      <c r="B102" s="572"/>
      <c r="C102" s="573"/>
      <c r="D102" s="573"/>
      <c r="E102" s="573"/>
      <c r="F102" s="573"/>
      <c r="G102" s="573"/>
      <c r="H102" s="573"/>
      <c r="I102" s="573"/>
      <c r="J102" s="573"/>
      <c r="K102" s="573"/>
      <c r="L102" s="574"/>
      <c r="M102" s="540"/>
      <c r="N102" s="80"/>
      <c r="O102" s="540"/>
      <c r="P102" s="86"/>
      <c r="Q102" s="86"/>
      <c r="R102" s="86"/>
      <c r="S102" s="86"/>
      <c r="T102" s="86"/>
      <c r="U102" s="86"/>
      <c r="V102" s="86"/>
      <c r="W102" s="86"/>
      <c r="X102" s="86"/>
    </row>
    <row r="103" spans="1:24" x14ac:dyDescent="0.2">
      <c r="A103" s="55"/>
      <c r="B103" s="572"/>
      <c r="C103" s="573"/>
      <c r="D103" s="573"/>
      <c r="E103" s="573"/>
      <c r="F103" s="573"/>
      <c r="G103" s="573"/>
      <c r="H103" s="573"/>
      <c r="I103" s="573"/>
      <c r="J103" s="573"/>
      <c r="K103" s="573"/>
      <c r="L103" s="574"/>
      <c r="M103" s="540"/>
      <c r="N103" s="80"/>
      <c r="O103" s="540"/>
      <c r="P103" s="86"/>
      <c r="Q103" s="86"/>
      <c r="R103" s="86"/>
      <c r="S103" s="86"/>
      <c r="T103" s="86"/>
      <c r="U103" s="86"/>
      <c r="V103" s="86"/>
      <c r="W103" s="86"/>
      <c r="X103" s="86"/>
    </row>
    <row r="104" spans="1:24" x14ac:dyDescent="0.2">
      <c r="A104" s="55"/>
      <c r="B104" s="572"/>
      <c r="C104" s="573"/>
      <c r="D104" s="573"/>
      <c r="E104" s="573"/>
      <c r="F104" s="573"/>
      <c r="G104" s="573"/>
      <c r="H104" s="573"/>
      <c r="I104" s="573"/>
      <c r="J104" s="573"/>
      <c r="K104" s="573"/>
      <c r="L104" s="574"/>
      <c r="M104" s="540"/>
      <c r="N104" s="80"/>
      <c r="O104" s="540"/>
      <c r="P104" s="86"/>
      <c r="Q104" s="86"/>
      <c r="R104" s="86"/>
      <c r="S104" s="86"/>
      <c r="T104" s="86"/>
      <c r="U104" s="86"/>
      <c r="V104" s="86"/>
      <c r="W104" s="86"/>
      <c r="X104" s="86"/>
    </row>
    <row r="105" spans="1:24" x14ac:dyDescent="0.2">
      <c r="A105" s="55"/>
      <c r="B105" s="572"/>
      <c r="C105" s="573"/>
      <c r="D105" s="573"/>
      <c r="E105" s="573"/>
      <c r="F105" s="573"/>
      <c r="G105" s="573"/>
      <c r="H105" s="573"/>
      <c r="I105" s="573"/>
      <c r="J105" s="573"/>
      <c r="K105" s="573"/>
      <c r="L105" s="574"/>
      <c r="M105" s="540"/>
      <c r="N105" s="80"/>
      <c r="O105" s="540"/>
      <c r="P105" s="86"/>
      <c r="Q105" s="86"/>
      <c r="R105" s="86"/>
      <c r="S105" s="86"/>
      <c r="T105" s="86"/>
      <c r="U105" s="86"/>
      <c r="V105" s="86"/>
      <c r="W105" s="86"/>
      <c r="X105" s="86"/>
    </row>
    <row r="106" spans="1:24" x14ac:dyDescent="0.2">
      <c r="A106" s="55"/>
      <c r="B106" s="572"/>
      <c r="C106" s="573"/>
      <c r="D106" s="573"/>
      <c r="E106" s="573"/>
      <c r="F106" s="573"/>
      <c r="G106" s="573"/>
      <c r="H106" s="573"/>
      <c r="I106" s="573"/>
      <c r="J106" s="573"/>
      <c r="K106" s="573"/>
      <c r="L106" s="574"/>
      <c r="M106" s="540"/>
      <c r="N106" s="80"/>
      <c r="O106" s="540"/>
      <c r="P106" s="86"/>
      <c r="Q106" s="86"/>
      <c r="R106" s="86"/>
      <c r="S106" s="86"/>
      <c r="T106" s="86"/>
      <c r="U106" s="86"/>
      <c r="V106" s="86"/>
      <c r="W106" s="86"/>
      <c r="X106" s="86"/>
    </row>
    <row r="107" spans="1:24" x14ac:dyDescent="0.2">
      <c r="A107" s="55"/>
      <c r="B107" s="572"/>
      <c r="C107" s="573"/>
      <c r="D107" s="573"/>
      <c r="E107" s="573"/>
      <c r="F107" s="573"/>
      <c r="G107" s="573"/>
      <c r="H107" s="573"/>
      <c r="I107" s="573"/>
      <c r="J107" s="573"/>
      <c r="K107" s="573"/>
      <c r="L107" s="574"/>
      <c r="M107" s="540"/>
      <c r="N107" s="80"/>
      <c r="O107" s="540"/>
      <c r="P107" s="86"/>
      <c r="Q107" s="86"/>
      <c r="R107" s="86"/>
      <c r="S107" s="86"/>
      <c r="T107" s="86"/>
      <c r="U107" s="86"/>
      <c r="V107" s="86"/>
      <c r="W107" s="86"/>
      <c r="X107" s="86"/>
    </row>
    <row r="108" spans="1:24" x14ac:dyDescent="0.2">
      <c r="A108" s="55"/>
      <c r="B108" s="572"/>
      <c r="C108" s="573"/>
      <c r="D108" s="573"/>
      <c r="E108" s="573"/>
      <c r="F108" s="573"/>
      <c r="G108" s="573"/>
      <c r="H108" s="573"/>
      <c r="I108" s="573"/>
      <c r="J108" s="573"/>
      <c r="K108" s="573"/>
      <c r="L108" s="574"/>
      <c r="M108" s="540"/>
      <c r="N108" s="80"/>
      <c r="O108" s="540"/>
      <c r="P108" s="86"/>
      <c r="Q108" s="86"/>
      <c r="R108" s="86"/>
      <c r="S108" s="86"/>
      <c r="T108" s="86"/>
      <c r="U108" s="86"/>
      <c r="V108" s="86"/>
      <c r="W108" s="86"/>
      <c r="X108" s="86"/>
    </row>
    <row r="109" spans="1:24" x14ac:dyDescent="0.2">
      <c r="A109" s="55"/>
      <c r="B109" s="572"/>
      <c r="C109" s="573"/>
      <c r="D109" s="573"/>
      <c r="E109" s="573"/>
      <c r="F109" s="573"/>
      <c r="G109" s="573"/>
      <c r="H109" s="573"/>
      <c r="I109" s="573"/>
      <c r="J109" s="573"/>
      <c r="K109" s="573"/>
      <c r="L109" s="574"/>
      <c r="M109" s="540"/>
      <c r="N109" s="80"/>
      <c r="O109" s="540"/>
      <c r="P109" s="86"/>
      <c r="Q109" s="86"/>
      <c r="R109" s="86"/>
      <c r="S109" s="86"/>
      <c r="T109" s="86"/>
      <c r="U109" s="86"/>
      <c r="V109" s="86"/>
      <c r="W109" s="86"/>
      <c r="X109" s="86"/>
    </row>
    <row r="110" spans="1:24" x14ac:dyDescent="0.2">
      <c r="A110" s="55"/>
      <c r="B110" s="572"/>
      <c r="C110" s="573"/>
      <c r="D110" s="573"/>
      <c r="E110" s="573"/>
      <c r="F110" s="573"/>
      <c r="G110" s="573"/>
      <c r="H110" s="573"/>
      <c r="I110" s="573"/>
      <c r="J110" s="573"/>
      <c r="K110" s="573"/>
      <c r="L110" s="574"/>
      <c r="M110" s="540"/>
      <c r="N110" s="80"/>
      <c r="O110" s="540"/>
      <c r="P110" s="86"/>
      <c r="Q110" s="86"/>
      <c r="R110" s="86"/>
      <c r="S110" s="86"/>
      <c r="T110" s="86"/>
      <c r="U110" s="86"/>
      <c r="V110" s="86"/>
      <c r="W110" s="86"/>
      <c r="X110" s="86"/>
    </row>
    <row r="111" spans="1:24" x14ac:dyDescent="0.2">
      <c r="A111" s="55"/>
      <c r="B111" s="572"/>
      <c r="C111" s="573"/>
      <c r="D111" s="573"/>
      <c r="E111" s="573"/>
      <c r="F111" s="573"/>
      <c r="G111" s="573"/>
      <c r="H111" s="573"/>
      <c r="I111" s="573"/>
      <c r="J111" s="573"/>
      <c r="K111" s="573"/>
      <c r="L111" s="574"/>
      <c r="M111" s="540"/>
      <c r="N111" s="80"/>
      <c r="O111" s="540"/>
      <c r="P111" s="86"/>
      <c r="Q111" s="86"/>
      <c r="R111" s="86"/>
      <c r="S111" s="86"/>
      <c r="T111" s="86"/>
      <c r="U111" s="86"/>
      <c r="V111" s="86"/>
      <c r="W111" s="86"/>
      <c r="X111" s="86"/>
    </row>
    <row r="112" spans="1:24" x14ac:dyDescent="0.2">
      <c r="A112" s="55"/>
      <c r="B112" s="572"/>
      <c r="C112" s="573"/>
      <c r="D112" s="573"/>
      <c r="E112" s="573"/>
      <c r="F112" s="573"/>
      <c r="G112" s="573"/>
      <c r="H112" s="573"/>
      <c r="I112" s="573"/>
      <c r="J112" s="573"/>
      <c r="K112" s="573"/>
      <c r="L112" s="574"/>
      <c r="M112" s="540"/>
      <c r="N112" s="80"/>
      <c r="O112" s="540"/>
      <c r="P112" s="86"/>
      <c r="Q112" s="86"/>
      <c r="R112" s="86"/>
      <c r="S112" s="86"/>
      <c r="T112" s="86"/>
      <c r="U112" s="86"/>
      <c r="V112" s="86"/>
      <c r="W112" s="86"/>
      <c r="X112" s="86"/>
    </row>
    <row r="113" spans="1:24" x14ac:dyDescent="0.2">
      <c r="A113" s="55"/>
      <c r="B113" s="572"/>
      <c r="C113" s="573"/>
      <c r="D113" s="573"/>
      <c r="E113" s="573"/>
      <c r="F113" s="573"/>
      <c r="G113" s="573"/>
      <c r="H113" s="573"/>
      <c r="I113" s="573"/>
      <c r="J113" s="573"/>
      <c r="K113" s="573"/>
      <c r="L113" s="574"/>
      <c r="M113" s="540"/>
      <c r="N113" s="80"/>
      <c r="O113" s="540"/>
      <c r="P113" s="86"/>
      <c r="Q113" s="86"/>
      <c r="R113" s="86"/>
      <c r="S113" s="86"/>
      <c r="T113" s="86"/>
      <c r="U113" s="86"/>
      <c r="V113" s="86"/>
      <c r="W113" s="86"/>
      <c r="X113" s="86"/>
    </row>
    <row r="114" spans="1:24" x14ac:dyDescent="0.2">
      <c r="A114" s="55"/>
      <c r="B114" s="572"/>
      <c r="C114" s="573"/>
      <c r="D114" s="573"/>
      <c r="E114" s="573"/>
      <c r="F114" s="573"/>
      <c r="G114" s="573"/>
      <c r="H114" s="573"/>
      <c r="I114" s="573"/>
      <c r="J114" s="573"/>
      <c r="K114" s="573"/>
      <c r="L114" s="574"/>
      <c r="M114" s="540"/>
      <c r="N114" s="80"/>
      <c r="O114" s="540"/>
      <c r="P114" s="86"/>
      <c r="Q114" s="86"/>
      <c r="R114" s="86"/>
      <c r="S114" s="86"/>
      <c r="T114" s="86"/>
      <c r="U114" s="86"/>
      <c r="V114" s="86"/>
      <c r="W114" s="86"/>
      <c r="X114" s="86"/>
    </row>
    <row r="115" spans="1:24" x14ac:dyDescent="0.2">
      <c r="A115" s="55"/>
      <c r="B115" s="572"/>
      <c r="C115" s="573"/>
      <c r="D115" s="573"/>
      <c r="E115" s="573"/>
      <c r="F115" s="573"/>
      <c r="G115" s="573"/>
      <c r="H115" s="573"/>
      <c r="I115" s="573"/>
      <c r="J115" s="573"/>
      <c r="K115" s="573"/>
      <c r="L115" s="574"/>
      <c r="M115" s="540"/>
      <c r="N115" s="80"/>
      <c r="O115" s="540"/>
      <c r="P115" s="86"/>
      <c r="Q115" s="86"/>
      <c r="R115" s="86"/>
      <c r="S115" s="86"/>
      <c r="T115" s="86"/>
      <c r="U115" s="86"/>
      <c r="V115" s="86"/>
      <c r="W115" s="86"/>
      <c r="X115" s="86"/>
    </row>
    <row r="116" spans="1:24" x14ac:dyDescent="0.2">
      <c r="A116" s="55"/>
      <c r="B116" s="572"/>
      <c r="C116" s="573"/>
      <c r="D116" s="573"/>
      <c r="E116" s="573"/>
      <c r="F116" s="573"/>
      <c r="G116" s="573"/>
      <c r="H116" s="573"/>
      <c r="I116" s="573"/>
      <c r="J116" s="573"/>
      <c r="K116" s="573"/>
      <c r="L116" s="574"/>
      <c r="M116" s="540"/>
      <c r="N116" s="80"/>
      <c r="O116" s="540"/>
      <c r="P116" s="86"/>
      <c r="Q116" s="86"/>
      <c r="R116" s="86"/>
      <c r="S116" s="86"/>
      <c r="T116" s="86"/>
      <c r="U116" s="86"/>
      <c r="V116" s="86"/>
      <c r="W116" s="86"/>
      <c r="X116" s="86"/>
    </row>
    <row r="117" spans="1:24" x14ac:dyDescent="0.2">
      <c r="A117" s="55"/>
      <c r="B117" s="572"/>
      <c r="C117" s="573"/>
      <c r="D117" s="573"/>
      <c r="E117" s="573"/>
      <c r="F117" s="573"/>
      <c r="G117" s="573"/>
      <c r="H117" s="573"/>
      <c r="I117" s="573"/>
      <c r="J117" s="573"/>
      <c r="K117" s="573"/>
      <c r="L117" s="574"/>
      <c r="M117" s="540"/>
      <c r="N117" s="80"/>
      <c r="O117" s="540"/>
      <c r="P117" s="86"/>
      <c r="Q117" s="86"/>
      <c r="R117" s="86"/>
      <c r="S117" s="86"/>
      <c r="T117" s="86"/>
      <c r="U117" s="86"/>
      <c r="V117" s="86"/>
      <c r="W117" s="86"/>
      <c r="X117" s="86"/>
    </row>
    <row r="118" spans="1:24" x14ac:dyDescent="0.2">
      <c r="A118" s="55"/>
      <c r="B118" s="572"/>
      <c r="C118" s="573"/>
      <c r="D118" s="573"/>
      <c r="E118" s="573"/>
      <c r="F118" s="573"/>
      <c r="G118" s="573"/>
      <c r="H118" s="573"/>
      <c r="I118" s="573"/>
      <c r="J118" s="573"/>
      <c r="K118" s="573"/>
      <c r="L118" s="574"/>
      <c r="M118" s="540"/>
      <c r="N118" s="80"/>
      <c r="O118" s="540"/>
      <c r="P118" s="86"/>
      <c r="Q118" s="86"/>
      <c r="R118" s="86"/>
      <c r="S118" s="86"/>
      <c r="T118" s="86"/>
      <c r="U118" s="86"/>
      <c r="V118" s="86"/>
      <c r="W118" s="86"/>
      <c r="X118" s="86"/>
    </row>
    <row r="119" spans="1:24" x14ac:dyDescent="0.2">
      <c r="A119" s="55"/>
      <c r="B119" s="572"/>
      <c r="C119" s="573"/>
      <c r="D119" s="573"/>
      <c r="E119" s="573"/>
      <c r="F119" s="573"/>
      <c r="G119" s="573"/>
      <c r="H119" s="573"/>
      <c r="I119" s="573"/>
      <c r="J119" s="573"/>
      <c r="K119" s="573"/>
      <c r="L119" s="574"/>
      <c r="M119" s="540"/>
      <c r="N119" s="80"/>
      <c r="O119" s="540"/>
      <c r="P119" s="86"/>
      <c r="Q119" s="86"/>
      <c r="R119" s="86"/>
      <c r="S119" s="86"/>
      <c r="T119" s="86"/>
      <c r="U119" s="86"/>
      <c r="V119" s="86"/>
      <c r="W119" s="86"/>
      <c r="X119" s="86"/>
    </row>
    <row r="120" spans="1:24" x14ac:dyDescent="0.2">
      <c r="A120" s="55"/>
      <c r="B120" s="572"/>
      <c r="C120" s="573"/>
      <c r="D120" s="573"/>
      <c r="E120" s="573"/>
      <c r="F120" s="573"/>
      <c r="G120" s="573"/>
      <c r="H120" s="573"/>
      <c r="I120" s="573"/>
      <c r="J120" s="573"/>
      <c r="K120" s="573"/>
      <c r="L120" s="574"/>
      <c r="M120" s="540"/>
      <c r="N120" s="80"/>
      <c r="O120" s="540"/>
      <c r="P120" s="86"/>
      <c r="Q120" s="86"/>
      <c r="R120" s="86"/>
      <c r="S120" s="86"/>
      <c r="T120" s="86"/>
      <c r="U120" s="86"/>
      <c r="V120" s="86"/>
      <c r="W120" s="86"/>
      <c r="X120" s="86"/>
    </row>
    <row r="121" spans="1:24" x14ac:dyDescent="0.2">
      <c r="A121" s="55"/>
      <c r="B121" s="572"/>
      <c r="C121" s="573"/>
      <c r="D121" s="573"/>
      <c r="E121" s="573"/>
      <c r="F121" s="573"/>
      <c r="G121" s="573"/>
      <c r="H121" s="573"/>
      <c r="I121" s="573"/>
      <c r="J121" s="573"/>
      <c r="K121" s="573"/>
      <c r="L121" s="574"/>
      <c r="M121" s="540"/>
      <c r="N121" s="80"/>
      <c r="O121" s="540"/>
      <c r="P121" s="86"/>
      <c r="Q121" s="86"/>
      <c r="R121" s="86"/>
      <c r="S121" s="86"/>
      <c r="T121" s="86"/>
      <c r="U121" s="86"/>
      <c r="V121" s="86"/>
      <c r="W121" s="86"/>
      <c r="X121" s="86"/>
    </row>
    <row r="122" spans="1:24" x14ac:dyDescent="0.2">
      <c r="A122" s="55"/>
      <c r="B122" s="572"/>
      <c r="C122" s="573"/>
      <c r="D122" s="573"/>
      <c r="E122" s="573"/>
      <c r="F122" s="573"/>
      <c r="G122" s="573"/>
      <c r="H122" s="573"/>
      <c r="I122" s="573"/>
      <c r="J122" s="573"/>
      <c r="K122" s="573"/>
      <c r="L122" s="574"/>
      <c r="M122" s="540"/>
      <c r="N122" s="80"/>
      <c r="O122" s="540"/>
      <c r="P122" s="86"/>
      <c r="Q122" s="86"/>
      <c r="R122" s="86"/>
      <c r="S122" s="86"/>
      <c r="T122" s="86"/>
      <c r="U122" s="86"/>
      <c r="V122" s="86"/>
      <c r="W122" s="86"/>
      <c r="X122" s="86"/>
    </row>
    <row r="123" spans="1:24" x14ac:dyDescent="0.2">
      <c r="A123" s="55"/>
      <c r="B123" s="572"/>
      <c r="C123" s="573"/>
      <c r="D123" s="573"/>
      <c r="E123" s="573"/>
      <c r="F123" s="573"/>
      <c r="G123" s="573"/>
      <c r="H123" s="573"/>
      <c r="I123" s="573"/>
      <c r="J123" s="573"/>
      <c r="K123" s="573"/>
      <c r="L123" s="574"/>
      <c r="M123" s="540"/>
      <c r="N123" s="80"/>
      <c r="O123" s="540"/>
      <c r="P123" s="86"/>
      <c r="Q123" s="86"/>
      <c r="R123" s="86"/>
      <c r="S123" s="86"/>
      <c r="T123" s="86"/>
      <c r="U123" s="86"/>
      <c r="V123" s="86"/>
      <c r="W123" s="86"/>
      <c r="X123" s="86"/>
    </row>
    <row r="124" spans="1:24" ht="17" thickBot="1" x14ac:dyDescent="0.25">
      <c r="A124" s="56"/>
      <c r="B124" s="584"/>
      <c r="C124" s="585"/>
      <c r="D124" s="585"/>
      <c r="E124" s="585"/>
      <c r="F124" s="585"/>
      <c r="G124" s="585"/>
      <c r="H124" s="585"/>
      <c r="I124" s="585"/>
      <c r="J124" s="585"/>
      <c r="K124" s="585"/>
      <c r="L124" s="586"/>
      <c r="M124" s="540"/>
      <c r="N124" s="81"/>
      <c r="O124" s="540"/>
      <c r="P124" s="86"/>
      <c r="Q124" s="86"/>
      <c r="R124" s="86"/>
      <c r="S124" s="86"/>
      <c r="T124" s="86"/>
      <c r="U124" s="86"/>
      <c r="V124" s="86"/>
      <c r="W124" s="86"/>
      <c r="X124" s="86"/>
    </row>
    <row r="125" spans="1:24" ht="17" thickBot="1" x14ac:dyDescent="0.25">
      <c r="A125" s="600"/>
      <c r="B125" s="600"/>
      <c r="C125" s="600"/>
      <c r="D125" s="600"/>
      <c r="E125" s="600"/>
      <c r="F125" s="600"/>
      <c r="G125" s="600"/>
      <c r="H125" s="600"/>
      <c r="I125" s="600"/>
      <c r="J125" s="600"/>
      <c r="K125" s="600"/>
      <c r="L125" s="600"/>
      <c r="M125" s="540"/>
      <c r="N125" s="540"/>
      <c r="O125" s="540"/>
      <c r="P125" s="86"/>
      <c r="Q125" s="86"/>
      <c r="R125" s="86"/>
      <c r="S125" s="86"/>
      <c r="T125" s="86"/>
      <c r="U125" s="86"/>
      <c r="V125" s="86"/>
      <c r="W125" s="86"/>
      <c r="X125" s="86"/>
    </row>
    <row r="126" spans="1:24" ht="17" thickBot="1" x14ac:dyDescent="0.25">
      <c r="A126" s="559" t="s">
        <v>29</v>
      </c>
      <c r="B126" s="560"/>
      <c r="C126" s="560"/>
      <c r="D126" s="560"/>
      <c r="E126" s="560"/>
      <c r="F126" s="560"/>
      <c r="G126" s="560"/>
      <c r="H126" s="560"/>
      <c r="I126" s="560"/>
      <c r="J126" s="560"/>
      <c r="K126" s="560"/>
      <c r="L126" s="561"/>
      <c r="M126" s="562"/>
      <c r="N126" s="540"/>
      <c r="O126" s="540"/>
      <c r="P126" s="86"/>
      <c r="Q126" s="86"/>
      <c r="R126" s="86"/>
      <c r="S126" s="86"/>
      <c r="T126" s="86"/>
      <c r="U126" s="86"/>
      <c r="V126" s="86"/>
      <c r="W126" s="86"/>
      <c r="X126" s="86"/>
    </row>
    <row r="127" spans="1:24" ht="18" thickBot="1" x14ac:dyDescent="0.25">
      <c r="A127" s="52" t="s">
        <v>56</v>
      </c>
      <c r="B127" s="581" t="s">
        <v>107</v>
      </c>
      <c r="C127" s="582"/>
      <c r="D127" s="582"/>
      <c r="E127" s="582"/>
      <c r="F127" s="582"/>
      <c r="G127" s="582"/>
      <c r="H127" s="582"/>
      <c r="I127" s="582"/>
      <c r="J127" s="582"/>
      <c r="K127" s="582"/>
      <c r="L127" s="583"/>
      <c r="M127" s="562"/>
      <c r="N127" s="540"/>
      <c r="O127" s="540"/>
      <c r="P127" s="86"/>
      <c r="Q127" s="86"/>
      <c r="R127" s="86"/>
      <c r="S127" s="86"/>
      <c r="T127" s="86"/>
      <c r="U127" s="86"/>
      <c r="V127" s="86"/>
      <c r="W127" s="86"/>
      <c r="X127" s="86"/>
    </row>
    <row r="128" spans="1:24" x14ac:dyDescent="0.2">
      <c r="A128" s="54"/>
      <c r="B128" s="578"/>
      <c r="C128" s="579"/>
      <c r="D128" s="579"/>
      <c r="E128" s="579"/>
      <c r="F128" s="579"/>
      <c r="G128" s="579"/>
      <c r="H128" s="579"/>
      <c r="I128" s="579"/>
      <c r="J128" s="579"/>
      <c r="K128" s="579"/>
      <c r="L128" s="580"/>
      <c r="M128" s="562"/>
      <c r="N128" s="79"/>
      <c r="O128" s="540"/>
      <c r="P128" s="86"/>
      <c r="Q128" s="86"/>
      <c r="R128" s="86"/>
      <c r="S128" s="86"/>
      <c r="T128" s="86"/>
      <c r="U128" s="86"/>
      <c r="V128" s="86"/>
      <c r="W128" s="86"/>
      <c r="X128" s="86"/>
    </row>
    <row r="129" spans="1:24" x14ac:dyDescent="0.2">
      <c r="A129" s="55"/>
      <c r="B129" s="572"/>
      <c r="C129" s="573"/>
      <c r="D129" s="573"/>
      <c r="E129" s="573"/>
      <c r="F129" s="573"/>
      <c r="G129" s="573"/>
      <c r="H129" s="573"/>
      <c r="I129" s="573"/>
      <c r="J129" s="573"/>
      <c r="K129" s="573"/>
      <c r="L129" s="574"/>
      <c r="M129" s="562"/>
      <c r="N129" s="80"/>
      <c r="O129" s="540"/>
      <c r="P129" s="86"/>
      <c r="Q129" s="86"/>
      <c r="R129" s="86"/>
      <c r="S129" s="86"/>
      <c r="T129" s="86"/>
      <c r="U129" s="86"/>
      <c r="V129" s="86"/>
      <c r="W129" s="86"/>
      <c r="X129" s="86"/>
    </row>
    <row r="130" spans="1:24" x14ac:dyDescent="0.2">
      <c r="A130" s="55"/>
      <c r="B130" s="572"/>
      <c r="C130" s="573"/>
      <c r="D130" s="573"/>
      <c r="E130" s="573"/>
      <c r="F130" s="573"/>
      <c r="G130" s="573"/>
      <c r="H130" s="573"/>
      <c r="I130" s="573"/>
      <c r="J130" s="573"/>
      <c r="K130" s="573"/>
      <c r="L130" s="574"/>
      <c r="M130" s="562"/>
      <c r="N130" s="80"/>
      <c r="O130" s="540"/>
      <c r="P130" s="86"/>
      <c r="Q130" s="86"/>
      <c r="R130" s="86"/>
      <c r="S130" s="86"/>
      <c r="T130" s="86"/>
      <c r="U130" s="86"/>
      <c r="V130" s="86"/>
      <c r="W130" s="86"/>
      <c r="X130" s="86"/>
    </row>
    <row r="131" spans="1:24" x14ac:dyDescent="0.2">
      <c r="A131" s="55"/>
      <c r="B131" s="572"/>
      <c r="C131" s="573"/>
      <c r="D131" s="573"/>
      <c r="E131" s="573"/>
      <c r="F131" s="573"/>
      <c r="G131" s="573"/>
      <c r="H131" s="573"/>
      <c r="I131" s="573"/>
      <c r="J131" s="573"/>
      <c r="K131" s="573"/>
      <c r="L131" s="574"/>
      <c r="M131" s="562"/>
      <c r="N131" s="80"/>
      <c r="O131" s="540"/>
      <c r="P131" s="86"/>
      <c r="Q131" s="86"/>
      <c r="R131" s="86"/>
      <c r="S131" s="86"/>
      <c r="T131" s="86"/>
      <c r="U131" s="86"/>
      <c r="V131" s="86"/>
      <c r="W131" s="86"/>
      <c r="X131" s="86"/>
    </row>
    <row r="132" spans="1:24" x14ac:dyDescent="0.2">
      <c r="A132" s="55"/>
      <c r="B132" s="572"/>
      <c r="C132" s="573"/>
      <c r="D132" s="573"/>
      <c r="E132" s="573"/>
      <c r="F132" s="573"/>
      <c r="G132" s="573"/>
      <c r="H132" s="573"/>
      <c r="I132" s="573"/>
      <c r="J132" s="573"/>
      <c r="K132" s="573"/>
      <c r="L132" s="574"/>
      <c r="M132" s="562"/>
      <c r="N132" s="80"/>
      <c r="O132" s="540"/>
      <c r="P132" s="86"/>
      <c r="Q132" s="86"/>
      <c r="R132" s="86"/>
      <c r="S132" s="86"/>
      <c r="T132" s="86"/>
      <c r="U132" s="86"/>
      <c r="V132" s="86"/>
      <c r="W132" s="86"/>
      <c r="X132" s="86"/>
    </row>
    <row r="133" spans="1:24" x14ac:dyDescent="0.2">
      <c r="A133" s="55"/>
      <c r="B133" s="572"/>
      <c r="C133" s="573"/>
      <c r="D133" s="573"/>
      <c r="E133" s="573"/>
      <c r="F133" s="573"/>
      <c r="G133" s="573"/>
      <c r="H133" s="573"/>
      <c r="I133" s="573"/>
      <c r="J133" s="573"/>
      <c r="K133" s="573"/>
      <c r="L133" s="574"/>
      <c r="M133" s="562"/>
      <c r="N133" s="80"/>
      <c r="O133" s="540"/>
      <c r="P133" s="86"/>
      <c r="Q133" s="86"/>
      <c r="R133" s="86"/>
      <c r="S133" s="86"/>
      <c r="T133" s="86"/>
      <c r="U133" s="86"/>
      <c r="V133" s="86"/>
      <c r="W133" s="86"/>
      <c r="X133" s="86"/>
    </row>
    <row r="134" spans="1:24" x14ac:dyDescent="0.2">
      <c r="A134" s="55"/>
      <c r="B134" s="572"/>
      <c r="C134" s="573"/>
      <c r="D134" s="573"/>
      <c r="E134" s="573"/>
      <c r="F134" s="573"/>
      <c r="G134" s="573"/>
      <c r="H134" s="573"/>
      <c r="I134" s="573"/>
      <c r="J134" s="573"/>
      <c r="K134" s="573"/>
      <c r="L134" s="574"/>
      <c r="M134" s="562"/>
      <c r="N134" s="80"/>
      <c r="O134" s="540"/>
      <c r="P134" s="86"/>
      <c r="Q134" s="86"/>
      <c r="R134" s="86"/>
      <c r="S134" s="86"/>
      <c r="T134" s="86"/>
      <c r="U134" s="86"/>
      <c r="V134" s="86"/>
      <c r="W134" s="86"/>
      <c r="X134" s="86"/>
    </row>
    <row r="135" spans="1:24" ht="17" thickBot="1" x14ac:dyDescent="0.25">
      <c r="A135" s="56"/>
      <c r="B135" s="584"/>
      <c r="C135" s="585"/>
      <c r="D135" s="585"/>
      <c r="E135" s="585"/>
      <c r="F135" s="585"/>
      <c r="G135" s="585"/>
      <c r="H135" s="585"/>
      <c r="I135" s="585"/>
      <c r="J135" s="585"/>
      <c r="K135" s="585"/>
      <c r="L135" s="586"/>
      <c r="M135" s="562"/>
      <c r="N135" s="81"/>
      <c r="O135" s="540"/>
      <c r="P135" s="86"/>
      <c r="Q135" s="86"/>
      <c r="R135" s="86"/>
      <c r="S135" s="86"/>
      <c r="T135" s="86"/>
      <c r="U135" s="86"/>
      <c r="V135" s="86"/>
      <c r="W135" s="86"/>
      <c r="X135" s="86"/>
    </row>
    <row r="136" spans="1:24" ht="17" thickBot="1" x14ac:dyDescent="0.25">
      <c r="A136" s="540"/>
      <c r="B136" s="540"/>
      <c r="C136" s="540"/>
      <c r="D136" s="540"/>
      <c r="E136" s="540"/>
      <c r="F136" s="540"/>
      <c r="G136" s="540"/>
      <c r="H136" s="540"/>
      <c r="I136" s="540"/>
      <c r="J136" s="540"/>
      <c r="K136" s="540"/>
      <c r="L136" s="540"/>
      <c r="M136" s="540"/>
      <c r="N136" s="540"/>
      <c r="O136" s="540"/>
      <c r="P136" s="86"/>
      <c r="Q136" s="86"/>
      <c r="R136" s="86"/>
      <c r="S136" s="86"/>
      <c r="T136" s="86"/>
      <c r="U136" s="86"/>
      <c r="V136" s="86"/>
      <c r="W136" s="86"/>
      <c r="X136" s="86"/>
    </row>
    <row r="137" spans="1:24" ht="17" thickBot="1" x14ac:dyDescent="0.25">
      <c r="A137" s="575" t="s">
        <v>109</v>
      </c>
      <c r="B137" s="576"/>
      <c r="C137" s="576"/>
      <c r="D137" s="576"/>
      <c r="E137" s="576"/>
      <c r="F137" s="576"/>
      <c r="G137" s="576"/>
      <c r="H137" s="576"/>
      <c r="I137" s="576"/>
      <c r="J137" s="576"/>
      <c r="K137" s="576"/>
      <c r="L137" s="577"/>
      <c r="M137" s="540"/>
      <c r="N137" s="540"/>
      <c r="O137" s="540"/>
      <c r="P137" s="86"/>
      <c r="Q137" s="86"/>
      <c r="R137" s="86"/>
      <c r="S137" s="86"/>
      <c r="T137" s="86"/>
      <c r="U137" s="86"/>
      <c r="V137" s="86"/>
      <c r="W137" s="86"/>
      <c r="X137" s="86"/>
    </row>
    <row r="138" spans="1:24" ht="18" thickBot="1" x14ac:dyDescent="0.25">
      <c r="A138" s="52" t="s">
        <v>56</v>
      </c>
      <c r="B138" s="563" t="s">
        <v>107</v>
      </c>
      <c r="C138" s="564"/>
      <c r="D138" s="564"/>
      <c r="E138" s="564"/>
      <c r="F138" s="564"/>
      <c r="G138" s="564"/>
      <c r="H138" s="564"/>
      <c r="I138" s="564"/>
      <c r="J138" s="564"/>
      <c r="K138" s="564"/>
      <c r="L138" s="565"/>
      <c r="M138" s="540"/>
      <c r="N138" s="540"/>
      <c r="O138" s="540"/>
      <c r="P138" s="86"/>
      <c r="Q138" s="86"/>
      <c r="R138" s="86"/>
      <c r="S138" s="86"/>
      <c r="T138" s="86"/>
      <c r="U138" s="86"/>
      <c r="V138" s="86"/>
      <c r="W138" s="86"/>
      <c r="X138" s="86"/>
    </row>
    <row r="139" spans="1:24" x14ac:dyDescent="0.2">
      <c r="A139" s="54"/>
      <c r="B139" s="566"/>
      <c r="C139" s="566"/>
      <c r="D139" s="566"/>
      <c r="E139" s="566"/>
      <c r="F139" s="566"/>
      <c r="G139" s="566"/>
      <c r="H139" s="566"/>
      <c r="I139" s="566"/>
      <c r="J139" s="566"/>
      <c r="K139" s="566"/>
      <c r="L139" s="567"/>
      <c r="M139" s="540"/>
      <c r="N139" s="79"/>
      <c r="O139" s="540"/>
      <c r="P139" s="86"/>
      <c r="Q139" s="86"/>
      <c r="R139" s="86"/>
      <c r="S139" s="86"/>
      <c r="T139" s="86"/>
      <c r="U139" s="86"/>
      <c r="V139" s="86"/>
      <c r="W139" s="86"/>
      <c r="X139" s="86"/>
    </row>
    <row r="140" spans="1:24" x14ac:dyDescent="0.2">
      <c r="A140" s="55"/>
      <c r="B140" s="523"/>
      <c r="C140" s="523"/>
      <c r="D140" s="523"/>
      <c r="E140" s="523"/>
      <c r="F140" s="523"/>
      <c r="G140" s="523"/>
      <c r="H140" s="523"/>
      <c r="I140" s="523"/>
      <c r="J140" s="523"/>
      <c r="K140" s="523"/>
      <c r="L140" s="557"/>
      <c r="M140" s="540"/>
      <c r="N140" s="80"/>
      <c r="O140" s="540"/>
      <c r="P140" s="86"/>
      <c r="Q140" s="86"/>
      <c r="R140" s="86"/>
      <c r="S140" s="86"/>
      <c r="T140" s="86"/>
      <c r="U140" s="86"/>
      <c r="V140" s="86"/>
      <c r="W140" s="86"/>
      <c r="X140" s="86"/>
    </row>
    <row r="141" spans="1:24" x14ac:dyDescent="0.2">
      <c r="A141" s="55"/>
      <c r="B141" s="523"/>
      <c r="C141" s="523"/>
      <c r="D141" s="523"/>
      <c r="E141" s="523"/>
      <c r="F141" s="523"/>
      <c r="G141" s="523"/>
      <c r="H141" s="523"/>
      <c r="I141" s="523"/>
      <c r="J141" s="523"/>
      <c r="K141" s="523"/>
      <c r="L141" s="557"/>
      <c r="M141" s="540"/>
      <c r="N141" s="80"/>
      <c r="O141" s="540"/>
      <c r="P141" s="86"/>
      <c r="Q141" s="86"/>
      <c r="R141" s="86"/>
      <c r="S141" s="86"/>
      <c r="T141" s="86"/>
      <c r="U141" s="86"/>
      <c r="V141" s="86"/>
      <c r="W141" s="86"/>
      <c r="X141" s="86"/>
    </row>
    <row r="142" spans="1:24" x14ac:dyDescent="0.2">
      <c r="A142" s="55"/>
      <c r="B142" s="523"/>
      <c r="C142" s="523"/>
      <c r="D142" s="523"/>
      <c r="E142" s="523"/>
      <c r="F142" s="523"/>
      <c r="G142" s="523"/>
      <c r="H142" s="523"/>
      <c r="I142" s="523"/>
      <c r="J142" s="523"/>
      <c r="K142" s="523"/>
      <c r="L142" s="557"/>
      <c r="M142" s="540"/>
      <c r="N142" s="80"/>
      <c r="O142" s="540"/>
      <c r="P142" s="86"/>
      <c r="Q142" s="86"/>
      <c r="R142" s="86"/>
      <c r="S142" s="86"/>
      <c r="T142" s="86"/>
      <c r="U142" s="86"/>
      <c r="V142" s="86"/>
      <c r="W142" s="86"/>
      <c r="X142" s="86"/>
    </row>
    <row r="143" spans="1:24" x14ac:dyDescent="0.2">
      <c r="A143" s="55"/>
      <c r="B143" s="523"/>
      <c r="C143" s="523"/>
      <c r="D143" s="523"/>
      <c r="E143" s="523"/>
      <c r="F143" s="523"/>
      <c r="G143" s="523"/>
      <c r="H143" s="523"/>
      <c r="I143" s="523"/>
      <c r="J143" s="523"/>
      <c r="K143" s="523"/>
      <c r="L143" s="557"/>
      <c r="M143" s="540"/>
      <c r="N143" s="80"/>
      <c r="O143" s="540"/>
      <c r="P143" s="86"/>
      <c r="Q143" s="86"/>
      <c r="R143" s="86"/>
      <c r="S143" s="86"/>
      <c r="T143" s="86"/>
      <c r="U143" s="86"/>
      <c r="V143" s="86"/>
      <c r="W143" s="86"/>
      <c r="X143" s="86"/>
    </row>
    <row r="144" spans="1:24" x14ac:dyDescent="0.2">
      <c r="A144" s="55"/>
      <c r="B144" s="523"/>
      <c r="C144" s="523"/>
      <c r="D144" s="523"/>
      <c r="E144" s="523"/>
      <c r="F144" s="523"/>
      <c r="G144" s="523"/>
      <c r="H144" s="523"/>
      <c r="I144" s="523"/>
      <c r="J144" s="523"/>
      <c r="K144" s="523"/>
      <c r="L144" s="557"/>
      <c r="M144" s="540"/>
      <c r="N144" s="80"/>
      <c r="O144" s="540"/>
      <c r="P144" s="86"/>
      <c r="Q144" s="86"/>
      <c r="R144" s="86"/>
      <c r="S144" s="86"/>
      <c r="T144" s="86"/>
      <c r="U144" s="86"/>
      <c r="V144" s="86"/>
      <c r="W144" s="86"/>
      <c r="X144" s="86"/>
    </row>
    <row r="145" spans="1:24" x14ac:dyDescent="0.2">
      <c r="A145" s="55"/>
      <c r="B145" s="523"/>
      <c r="C145" s="523"/>
      <c r="D145" s="523"/>
      <c r="E145" s="523"/>
      <c r="F145" s="523"/>
      <c r="G145" s="523"/>
      <c r="H145" s="523"/>
      <c r="I145" s="523"/>
      <c r="J145" s="523"/>
      <c r="K145" s="523"/>
      <c r="L145" s="557"/>
      <c r="M145" s="540"/>
      <c r="N145" s="80"/>
      <c r="O145" s="540"/>
      <c r="P145" s="86"/>
      <c r="Q145" s="86"/>
      <c r="R145" s="86"/>
      <c r="S145" s="86"/>
      <c r="T145" s="86"/>
      <c r="U145" s="86"/>
      <c r="V145" s="86"/>
      <c r="W145" s="86"/>
      <c r="X145" s="86"/>
    </row>
    <row r="146" spans="1:24" x14ac:dyDescent="0.2">
      <c r="A146" s="55"/>
      <c r="B146" s="523"/>
      <c r="C146" s="523"/>
      <c r="D146" s="523"/>
      <c r="E146" s="523"/>
      <c r="F146" s="523"/>
      <c r="G146" s="523"/>
      <c r="H146" s="523"/>
      <c r="I146" s="523"/>
      <c r="J146" s="523"/>
      <c r="K146" s="523"/>
      <c r="L146" s="557"/>
      <c r="M146" s="540"/>
      <c r="N146" s="80"/>
      <c r="O146" s="540"/>
      <c r="P146" s="86"/>
      <c r="Q146" s="86"/>
      <c r="R146" s="86"/>
      <c r="S146" s="86"/>
      <c r="T146" s="86"/>
      <c r="U146" s="86"/>
      <c r="V146" s="86"/>
      <c r="W146" s="86"/>
      <c r="X146" s="86"/>
    </row>
    <row r="147" spans="1:24" x14ac:dyDescent="0.2">
      <c r="A147" s="55"/>
      <c r="B147" s="523"/>
      <c r="C147" s="523"/>
      <c r="D147" s="523"/>
      <c r="E147" s="523"/>
      <c r="F147" s="523"/>
      <c r="G147" s="523"/>
      <c r="H147" s="523"/>
      <c r="I147" s="523"/>
      <c r="J147" s="523"/>
      <c r="K147" s="523"/>
      <c r="L147" s="557"/>
      <c r="M147" s="540"/>
      <c r="N147" s="80"/>
      <c r="O147" s="540"/>
      <c r="P147" s="86"/>
      <c r="Q147" s="86"/>
      <c r="R147" s="86"/>
      <c r="S147" s="86"/>
      <c r="T147" s="86"/>
      <c r="U147" s="86"/>
      <c r="V147" s="86"/>
      <c r="W147" s="86"/>
      <c r="X147" s="86"/>
    </row>
    <row r="148" spans="1:24" ht="17" thickBot="1" x14ac:dyDescent="0.25">
      <c r="A148" s="56"/>
      <c r="B148" s="526"/>
      <c r="C148" s="526"/>
      <c r="D148" s="526"/>
      <c r="E148" s="526"/>
      <c r="F148" s="526"/>
      <c r="G148" s="526"/>
      <c r="H148" s="526"/>
      <c r="I148" s="526"/>
      <c r="J148" s="526"/>
      <c r="K148" s="526"/>
      <c r="L148" s="568"/>
      <c r="M148" s="540"/>
      <c r="N148" s="81"/>
      <c r="O148" s="540"/>
      <c r="P148" s="86"/>
      <c r="Q148" s="86"/>
      <c r="R148" s="86"/>
      <c r="S148" s="86"/>
      <c r="T148" s="86"/>
      <c r="U148" s="86"/>
      <c r="V148" s="86"/>
      <c r="W148" s="86"/>
      <c r="X148" s="86"/>
    </row>
    <row r="149" spans="1:24" ht="17" thickBot="1" x14ac:dyDescent="0.25">
      <c r="A149" s="540"/>
      <c r="B149" s="540"/>
      <c r="C149" s="540"/>
      <c r="D149" s="540"/>
      <c r="E149" s="540"/>
      <c r="F149" s="540"/>
      <c r="G149" s="540"/>
      <c r="H149" s="540"/>
      <c r="I149" s="540"/>
      <c r="J149" s="540"/>
      <c r="K149" s="540"/>
      <c r="L149" s="540"/>
      <c r="M149" s="540"/>
      <c r="N149" s="77"/>
      <c r="O149" s="540"/>
      <c r="P149" s="86"/>
      <c r="Q149" s="86"/>
      <c r="R149" s="86"/>
      <c r="S149" s="86"/>
      <c r="T149" s="86"/>
      <c r="U149" s="86"/>
      <c r="V149" s="86"/>
      <c r="W149" s="86"/>
      <c r="X149" s="86"/>
    </row>
    <row r="150" spans="1:24" ht="17" thickBot="1" x14ac:dyDescent="0.25">
      <c r="A150" s="559"/>
      <c r="B150" s="560"/>
      <c r="C150" s="560"/>
      <c r="D150" s="560"/>
      <c r="E150" s="560"/>
      <c r="F150" s="560"/>
      <c r="G150" s="560"/>
      <c r="H150" s="560"/>
      <c r="I150" s="560"/>
      <c r="J150" s="560"/>
      <c r="K150" s="560"/>
      <c r="L150" s="561"/>
      <c r="M150" s="562"/>
      <c r="N150" s="540"/>
      <c r="O150" s="540"/>
      <c r="P150" s="86"/>
      <c r="Q150" s="86"/>
      <c r="R150" s="86"/>
      <c r="S150" s="86"/>
      <c r="T150" s="86"/>
      <c r="U150" s="86"/>
      <c r="V150" s="86"/>
      <c r="W150" s="86"/>
      <c r="X150" s="86"/>
    </row>
    <row r="151" spans="1:24" ht="18" thickBot="1" x14ac:dyDescent="0.25">
      <c r="A151" s="52" t="s">
        <v>56</v>
      </c>
      <c r="B151" s="563" t="s">
        <v>107</v>
      </c>
      <c r="C151" s="564"/>
      <c r="D151" s="564"/>
      <c r="E151" s="564"/>
      <c r="F151" s="564"/>
      <c r="G151" s="564"/>
      <c r="H151" s="564"/>
      <c r="I151" s="564"/>
      <c r="J151" s="564"/>
      <c r="K151" s="564"/>
      <c r="L151" s="565"/>
      <c r="M151" s="562"/>
      <c r="N151" s="540"/>
      <c r="O151" s="540"/>
      <c r="P151" s="86"/>
      <c r="Q151" s="86"/>
      <c r="R151" s="86"/>
      <c r="S151" s="86"/>
      <c r="T151" s="86"/>
      <c r="U151" s="86"/>
      <c r="V151" s="86"/>
      <c r="W151" s="86"/>
      <c r="X151" s="86"/>
    </row>
    <row r="152" spans="1:24" x14ac:dyDescent="0.2">
      <c r="A152" s="694"/>
      <c r="B152" s="703"/>
      <c r="C152" s="703"/>
      <c r="D152" s="703"/>
      <c r="E152" s="703"/>
      <c r="F152" s="703"/>
      <c r="G152" s="703"/>
      <c r="H152" s="703"/>
      <c r="I152" s="703"/>
      <c r="J152" s="703"/>
      <c r="K152" s="703"/>
      <c r="L152" s="736"/>
      <c r="M152" s="558"/>
      <c r="N152" s="79"/>
      <c r="O152" s="562"/>
      <c r="P152" s="86"/>
      <c r="Q152" s="86"/>
      <c r="R152" s="86"/>
      <c r="S152" s="86"/>
      <c r="T152" s="86"/>
      <c r="U152" s="86"/>
      <c r="V152" s="86"/>
      <c r="W152" s="86"/>
      <c r="X152" s="86"/>
    </row>
    <row r="153" spans="1:24" x14ac:dyDescent="0.2">
      <c r="A153" s="696"/>
      <c r="B153" s="704"/>
      <c r="C153" s="704"/>
      <c r="D153" s="704"/>
      <c r="E153" s="704"/>
      <c r="F153" s="704"/>
      <c r="G153" s="704"/>
      <c r="H153" s="704"/>
      <c r="I153" s="704"/>
      <c r="J153" s="704"/>
      <c r="K153" s="704"/>
      <c r="L153" s="735"/>
      <c r="M153" s="558"/>
      <c r="N153" s="80"/>
      <c r="O153" s="562"/>
      <c r="P153" s="86"/>
      <c r="Q153" s="86"/>
      <c r="R153" s="86"/>
      <c r="S153" s="86"/>
      <c r="T153" s="86"/>
      <c r="U153" s="86"/>
      <c r="V153" s="86"/>
      <c r="W153" s="86"/>
      <c r="X153" s="86"/>
    </row>
    <row r="154" spans="1:24" x14ac:dyDescent="0.2">
      <c r="A154" s="696"/>
      <c r="B154" s="704"/>
      <c r="C154" s="704"/>
      <c r="D154" s="704"/>
      <c r="E154" s="704"/>
      <c r="F154" s="704"/>
      <c r="G154" s="704"/>
      <c r="H154" s="704"/>
      <c r="I154" s="704"/>
      <c r="J154" s="704"/>
      <c r="K154" s="704"/>
      <c r="L154" s="735"/>
      <c r="M154" s="558"/>
      <c r="N154" s="80"/>
      <c r="O154" s="562"/>
      <c r="P154" s="86"/>
      <c r="Q154" s="86"/>
      <c r="R154" s="86"/>
      <c r="S154" s="86"/>
      <c r="T154" s="86"/>
      <c r="U154" s="86"/>
      <c r="V154" s="86"/>
      <c r="W154" s="86"/>
      <c r="X154" s="86"/>
    </row>
    <row r="155" spans="1:24" x14ac:dyDescent="0.2">
      <c r="A155" s="696"/>
      <c r="B155" s="704"/>
      <c r="C155" s="704"/>
      <c r="D155" s="704"/>
      <c r="E155" s="704"/>
      <c r="F155" s="704"/>
      <c r="G155" s="704"/>
      <c r="H155" s="704"/>
      <c r="I155" s="704"/>
      <c r="J155" s="704"/>
      <c r="K155" s="704"/>
      <c r="L155" s="735"/>
      <c r="M155" s="558"/>
      <c r="N155" s="80"/>
      <c r="O155" s="562"/>
      <c r="P155" s="86"/>
      <c r="Q155" s="86"/>
      <c r="R155" s="86"/>
      <c r="S155" s="86"/>
      <c r="T155" s="86"/>
      <c r="U155" s="86"/>
      <c r="V155" s="86"/>
      <c r="W155" s="86"/>
      <c r="X155" s="86"/>
    </row>
    <row r="156" spans="1:24" x14ac:dyDescent="0.2">
      <c r="A156" s="696"/>
      <c r="B156" s="704"/>
      <c r="C156" s="704"/>
      <c r="D156" s="704"/>
      <c r="E156" s="704"/>
      <c r="F156" s="704"/>
      <c r="G156" s="704"/>
      <c r="H156" s="704"/>
      <c r="I156" s="704"/>
      <c r="J156" s="704"/>
      <c r="K156" s="704"/>
      <c r="L156" s="735"/>
      <c r="M156" s="558"/>
      <c r="N156" s="80"/>
      <c r="O156" s="562"/>
      <c r="P156" s="86"/>
      <c r="Q156" s="86"/>
      <c r="R156" s="86"/>
      <c r="S156" s="86"/>
      <c r="T156" s="86"/>
      <c r="U156" s="86"/>
      <c r="V156" s="86"/>
      <c r="W156" s="86"/>
      <c r="X156" s="86"/>
    </row>
    <row r="157" spans="1:24" x14ac:dyDescent="0.2">
      <c r="A157" s="696"/>
      <c r="B157" s="704"/>
      <c r="C157" s="704"/>
      <c r="D157" s="704"/>
      <c r="E157" s="704"/>
      <c r="F157" s="704"/>
      <c r="G157" s="704"/>
      <c r="H157" s="704"/>
      <c r="I157" s="704"/>
      <c r="J157" s="704"/>
      <c r="K157" s="704"/>
      <c r="L157" s="735"/>
      <c r="M157" s="558"/>
      <c r="N157" s="80"/>
      <c r="O157" s="562"/>
      <c r="P157" s="86"/>
      <c r="Q157" s="86"/>
      <c r="R157" s="86"/>
      <c r="S157" s="86"/>
      <c r="T157" s="86"/>
      <c r="U157" s="86"/>
      <c r="V157" s="86"/>
      <c r="W157" s="86"/>
      <c r="X157" s="86"/>
    </row>
    <row r="158" spans="1:24" x14ac:dyDescent="0.2">
      <c r="A158" s="696"/>
      <c r="B158" s="704"/>
      <c r="C158" s="704"/>
      <c r="D158" s="704"/>
      <c r="E158" s="704"/>
      <c r="F158" s="704"/>
      <c r="G158" s="704"/>
      <c r="H158" s="704"/>
      <c r="I158" s="704"/>
      <c r="J158" s="704"/>
      <c r="K158" s="704"/>
      <c r="L158" s="735"/>
      <c r="M158" s="558"/>
      <c r="N158" s="80"/>
      <c r="O158" s="562"/>
      <c r="P158" s="86"/>
      <c r="Q158" s="86"/>
      <c r="R158" s="86"/>
      <c r="S158" s="86"/>
      <c r="T158" s="86"/>
      <c r="U158" s="86"/>
      <c r="V158" s="86"/>
      <c r="W158" s="86"/>
      <c r="X158" s="86"/>
    </row>
    <row r="159" spans="1:24" x14ac:dyDescent="0.2">
      <c r="A159" s="696"/>
      <c r="B159" s="704"/>
      <c r="C159" s="704"/>
      <c r="D159" s="704"/>
      <c r="E159" s="704"/>
      <c r="F159" s="704"/>
      <c r="G159" s="704"/>
      <c r="H159" s="704"/>
      <c r="I159" s="704"/>
      <c r="J159" s="704"/>
      <c r="K159" s="704"/>
      <c r="L159" s="735"/>
      <c r="M159" s="558"/>
      <c r="N159" s="80"/>
      <c r="O159" s="562"/>
      <c r="P159" s="86"/>
      <c r="Q159" s="86"/>
      <c r="R159" s="86"/>
      <c r="S159" s="86"/>
      <c r="T159" s="86"/>
      <c r="U159" s="86"/>
      <c r="V159" s="86"/>
      <c r="W159" s="86"/>
      <c r="X159" s="86"/>
    </row>
    <row r="160" spans="1:24" x14ac:dyDescent="0.2">
      <c r="A160" s="696"/>
      <c r="B160" s="704"/>
      <c r="C160" s="704"/>
      <c r="D160" s="704"/>
      <c r="E160" s="704"/>
      <c r="F160" s="704"/>
      <c r="G160" s="704"/>
      <c r="H160" s="704"/>
      <c r="I160" s="704"/>
      <c r="J160" s="704"/>
      <c r="K160" s="704"/>
      <c r="L160" s="735"/>
      <c r="M160" s="558"/>
      <c r="N160" s="80"/>
      <c r="O160" s="562"/>
      <c r="P160" s="86"/>
      <c r="Q160" s="86"/>
      <c r="R160" s="86"/>
      <c r="S160" s="86"/>
      <c r="T160" s="86"/>
      <c r="U160" s="86"/>
      <c r="V160" s="86"/>
      <c r="W160" s="86"/>
      <c r="X160" s="86"/>
    </row>
    <row r="161" spans="1:24" x14ac:dyDescent="0.2">
      <c r="A161" s="696"/>
      <c r="B161" s="704"/>
      <c r="C161" s="704"/>
      <c r="D161" s="704"/>
      <c r="E161" s="704"/>
      <c r="F161" s="704"/>
      <c r="G161" s="704"/>
      <c r="H161" s="704"/>
      <c r="I161" s="704"/>
      <c r="J161" s="704"/>
      <c r="K161" s="704"/>
      <c r="L161" s="735"/>
      <c r="M161" s="558"/>
      <c r="N161" s="80"/>
      <c r="O161" s="562"/>
      <c r="P161" s="86"/>
      <c r="Q161" s="86"/>
      <c r="R161" s="86"/>
      <c r="S161" s="86"/>
      <c r="T161" s="86"/>
      <c r="U161" s="86"/>
      <c r="V161" s="86"/>
      <c r="W161" s="86"/>
      <c r="X161" s="86"/>
    </row>
    <row r="162" spans="1:24" x14ac:dyDescent="0.2">
      <c r="A162" s="696"/>
      <c r="B162" s="704"/>
      <c r="C162" s="704"/>
      <c r="D162" s="704"/>
      <c r="E162" s="704"/>
      <c r="F162" s="704"/>
      <c r="G162" s="704"/>
      <c r="H162" s="704"/>
      <c r="I162" s="704"/>
      <c r="J162" s="704"/>
      <c r="K162" s="704"/>
      <c r="L162" s="735"/>
      <c r="M162" s="558"/>
      <c r="N162" s="80"/>
      <c r="O162" s="562"/>
      <c r="P162" s="86"/>
      <c r="Q162" s="86"/>
      <c r="R162" s="86"/>
      <c r="S162" s="86"/>
      <c r="T162" s="86"/>
      <c r="U162" s="86"/>
      <c r="V162" s="86"/>
      <c r="W162" s="86"/>
      <c r="X162" s="86"/>
    </row>
    <row r="163" spans="1:24" x14ac:dyDescent="0.2">
      <c r="A163" s="696"/>
      <c r="B163" s="704"/>
      <c r="C163" s="704"/>
      <c r="D163" s="704"/>
      <c r="E163" s="704"/>
      <c r="F163" s="704"/>
      <c r="G163" s="704"/>
      <c r="H163" s="704"/>
      <c r="I163" s="704"/>
      <c r="J163" s="704"/>
      <c r="K163" s="704"/>
      <c r="L163" s="735"/>
      <c r="M163" s="558"/>
      <c r="N163" s="80"/>
      <c r="O163" s="562"/>
      <c r="P163" s="86"/>
      <c r="Q163" s="86"/>
      <c r="R163" s="86"/>
      <c r="S163" s="86"/>
      <c r="T163" s="86"/>
      <c r="U163" s="86"/>
      <c r="V163" s="86"/>
      <c r="W163" s="86"/>
      <c r="X163" s="86"/>
    </row>
    <row r="164" spans="1:24" x14ac:dyDescent="0.2">
      <c r="A164" s="696"/>
      <c r="B164" s="704"/>
      <c r="C164" s="704"/>
      <c r="D164" s="704"/>
      <c r="E164" s="704"/>
      <c r="F164" s="704"/>
      <c r="G164" s="704"/>
      <c r="H164" s="704"/>
      <c r="I164" s="704"/>
      <c r="J164" s="704"/>
      <c r="K164" s="704"/>
      <c r="L164" s="735"/>
      <c r="M164" s="558"/>
      <c r="N164" s="80"/>
      <c r="O164" s="562"/>
      <c r="P164" s="86"/>
      <c r="Q164" s="86"/>
      <c r="R164" s="86"/>
      <c r="S164" s="86"/>
      <c r="T164" s="86"/>
      <c r="U164" s="86"/>
      <c r="V164" s="86"/>
      <c r="W164" s="86"/>
      <c r="X164" s="86"/>
    </row>
    <row r="165" spans="1:24" x14ac:dyDescent="0.2">
      <c r="A165" s="741"/>
      <c r="B165" s="704"/>
      <c r="C165" s="704"/>
      <c r="D165" s="704"/>
      <c r="E165" s="704"/>
      <c r="F165" s="704"/>
      <c r="G165" s="704"/>
      <c r="H165" s="704"/>
      <c r="I165" s="704"/>
      <c r="J165" s="704"/>
      <c r="K165" s="704"/>
      <c r="L165" s="735"/>
      <c r="M165" s="558"/>
      <c r="N165" s="80"/>
      <c r="O165" s="562"/>
      <c r="P165" s="86"/>
      <c r="Q165" s="86"/>
      <c r="R165" s="86"/>
      <c r="S165" s="86"/>
      <c r="T165" s="86"/>
      <c r="U165" s="86"/>
      <c r="V165" s="86"/>
      <c r="W165" s="86"/>
      <c r="X165" s="86"/>
    </row>
    <row r="166" spans="1:24" x14ac:dyDescent="0.2">
      <c r="A166" s="696"/>
      <c r="B166" s="704"/>
      <c r="C166" s="704"/>
      <c r="D166" s="704"/>
      <c r="E166" s="704"/>
      <c r="F166" s="704"/>
      <c r="G166" s="704"/>
      <c r="H166" s="704"/>
      <c r="I166" s="704"/>
      <c r="J166" s="704"/>
      <c r="K166" s="704"/>
      <c r="L166" s="735"/>
      <c r="M166" s="558"/>
      <c r="N166" s="80"/>
      <c r="O166" s="562"/>
      <c r="P166" s="86"/>
      <c r="Q166" s="86"/>
      <c r="R166" s="86"/>
      <c r="S166" s="86"/>
      <c r="T166" s="86"/>
      <c r="U166" s="86"/>
      <c r="V166" s="86"/>
      <c r="W166" s="86"/>
      <c r="X166" s="86"/>
    </row>
    <row r="167" spans="1:24" x14ac:dyDescent="0.2">
      <c r="A167" s="696"/>
      <c r="B167" s="704"/>
      <c r="C167" s="704"/>
      <c r="D167" s="704"/>
      <c r="E167" s="704"/>
      <c r="F167" s="704"/>
      <c r="G167" s="704"/>
      <c r="H167" s="704"/>
      <c r="I167" s="704"/>
      <c r="J167" s="704"/>
      <c r="K167" s="704"/>
      <c r="L167" s="735"/>
      <c r="M167" s="558"/>
      <c r="N167" s="80"/>
      <c r="O167" s="562"/>
      <c r="P167" s="86"/>
      <c r="Q167" s="86"/>
      <c r="R167" s="86"/>
      <c r="S167" s="86"/>
      <c r="T167" s="86"/>
      <c r="U167" s="86"/>
      <c r="V167" s="86"/>
      <c r="W167" s="86"/>
      <c r="X167" s="86"/>
    </row>
    <row r="168" spans="1:24" x14ac:dyDescent="0.2">
      <c r="A168" s="696"/>
      <c r="B168" s="704"/>
      <c r="C168" s="704"/>
      <c r="D168" s="704"/>
      <c r="E168" s="704"/>
      <c r="F168" s="704"/>
      <c r="G168" s="704"/>
      <c r="H168" s="704"/>
      <c r="I168" s="704"/>
      <c r="J168" s="704"/>
      <c r="K168" s="704"/>
      <c r="L168" s="735"/>
      <c r="M168" s="558"/>
      <c r="N168" s="80"/>
      <c r="O168" s="562"/>
      <c r="P168" s="86"/>
      <c r="Q168" s="86"/>
      <c r="R168" s="86"/>
      <c r="S168" s="86"/>
      <c r="T168" s="86"/>
      <c r="U168" s="86"/>
      <c r="V168" s="86"/>
      <c r="W168" s="86"/>
      <c r="X168" s="86"/>
    </row>
    <row r="169" spans="1:24" x14ac:dyDescent="0.2">
      <c r="A169" s="696"/>
      <c r="B169" s="704"/>
      <c r="C169" s="704"/>
      <c r="D169" s="704"/>
      <c r="E169" s="704"/>
      <c r="F169" s="704"/>
      <c r="G169" s="704"/>
      <c r="H169" s="704"/>
      <c r="I169" s="704"/>
      <c r="J169" s="704"/>
      <c r="K169" s="704"/>
      <c r="L169" s="735"/>
      <c r="M169" s="558"/>
      <c r="N169" s="80"/>
      <c r="O169" s="562"/>
      <c r="P169" s="86"/>
      <c r="Q169" s="86"/>
      <c r="R169" s="86"/>
      <c r="S169" s="86"/>
      <c r="T169" s="86"/>
      <c r="U169" s="86"/>
      <c r="V169" s="86"/>
      <c r="W169" s="86"/>
      <c r="X169" s="86"/>
    </row>
    <row r="170" spans="1:24" x14ac:dyDescent="0.2">
      <c r="A170" s="696"/>
      <c r="B170" s="704"/>
      <c r="C170" s="704"/>
      <c r="D170" s="704"/>
      <c r="E170" s="704"/>
      <c r="F170" s="704"/>
      <c r="G170" s="704"/>
      <c r="H170" s="704"/>
      <c r="I170" s="704"/>
      <c r="J170" s="704"/>
      <c r="K170" s="704"/>
      <c r="L170" s="735"/>
      <c r="M170" s="558"/>
      <c r="N170" s="80"/>
      <c r="O170" s="562"/>
      <c r="P170" s="86"/>
      <c r="Q170" s="86"/>
      <c r="R170" s="86"/>
      <c r="S170" s="86"/>
      <c r="T170" s="86"/>
      <c r="U170" s="86"/>
      <c r="V170" s="86"/>
      <c r="W170" s="86"/>
      <c r="X170" s="86"/>
    </row>
    <row r="171" spans="1:24" x14ac:dyDescent="0.2">
      <c r="A171" s="696"/>
      <c r="B171" s="704"/>
      <c r="C171" s="704"/>
      <c r="D171" s="704"/>
      <c r="E171" s="704"/>
      <c r="F171" s="704"/>
      <c r="G171" s="704"/>
      <c r="H171" s="704"/>
      <c r="I171" s="704"/>
      <c r="J171" s="704"/>
      <c r="K171" s="704"/>
      <c r="L171" s="735"/>
      <c r="M171" s="558"/>
      <c r="N171" s="80"/>
      <c r="O171" s="562"/>
      <c r="P171" s="86"/>
      <c r="Q171" s="86"/>
      <c r="R171" s="86"/>
      <c r="S171" s="86"/>
      <c r="T171" s="86"/>
      <c r="U171" s="86"/>
      <c r="V171" s="86"/>
      <c r="W171" s="86"/>
      <c r="X171" s="86"/>
    </row>
    <row r="172" spans="1:24" x14ac:dyDescent="0.2">
      <c r="A172" s="696"/>
      <c r="B172" s="704"/>
      <c r="C172" s="704"/>
      <c r="D172" s="704"/>
      <c r="E172" s="704"/>
      <c r="F172" s="704"/>
      <c r="G172" s="704"/>
      <c r="H172" s="704"/>
      <c r="I172" s="704"/>
      <c r="J172" s="704"/>
      <c r="K172" s="704"/>
      <c r="L172" s="735"/>
      <c r="M172" s="558"/>
      <c r="N172" s="80"/>
      <c r="O172" s="562"/>
      <c r="P172" s="86"/>
      <c r="Q172" s="86"/>
      <c r="R172" s="86"/>
      <c r="S172" s="86"/>
      <c r="T172" s="86"/>
      <c r="U172" s="86"/>
      <c r="V172" s="86"/>
      <c r="W172" s="86"/>
      <c r="X172" s="86"/>
    </row>
    <row r="173" spans="1:24" x14ac:dyDescent="0.2">
      <c r="A173" s="696"/>
      <c r="B173" s="704"/>
      <c r="C173" s="704"/>
      <c r="D173" s="704"/>
      <c r="E173" s="704"/>
      <c r="F173" s="704"/>
      <c r="G173" s="704"/>
      <c r="H173" s="704"/>
      <c r="I173" s="704"/>
      <c r="J173" s="704"/>
      <c r="K173" s="704"/>
      <c r="L173" s="735"/>
      <c r="M173" s="558"/>
      <c r="N173" s="80"/>
      <c r="O173" s="562"/>
      <c r="P173" s="86"/>
      <c r="Q173" s="86"/>
      <c r="R173" s="86"/>
      <c r="S173" s="86"/>
      <c r="T173" s="86"/>
      <c r="U173" s="86"/>
      <c r="V173" s="86"/>
      <c r="W173" s="86"/>
      <c r="X173" s="86"/>
    </row>
    <row r="174" spans="1:24" x14ac:dyDescent="0.2">
      <c r="A174" s="696"/>
      <c r="B174" s="704"/>
      <c r="C174" s="704"/>
      <c r="D174" s="704"/>
      <c r="E174" s="704"/>
      <c r="F174" s="704"/>
      <c r="G174" s="704"/>
      <c r="H174" s="704"/>
      <c r="I174" s="704"/>
      <c r="J174" s="704"/>
      <c r="K174" s="704"/>
      <c r="L174" s="735"/>
      <c r="M174" s="558"/>
      <c r="N174" s="80"/>
      <c r="O174" s="562"/>
      <c r="P174" s="86"/>
      <c r="Q174" s="86"/>
      <c r="R174" s="86"/>
      <c r="S174" s="86"/>
      <c r="T174" s="86"/>
      <c r="U174" s="86"/>
      <c r="V174" s="86"/>
      <c r="W174" s="86"/>
      <c r="X174" s="86"/>
    </row>
    <row r="175" spans="1:24" x14ac:dyDescent="0.2">
      <c r="A175" s="696"/>
      <c r="B175" s="704"/>
      <c r="C175" s="704"/>
      <c r="D175" s="704"/>
      <c r="E175" s="704"/>
      <c r="F175" s="704"/>
      <c r="G175" s="704"/>
      <c r="H175" s="704"/>
      <c r="I175" s="704"/>
      <c r="J175" s="704"/>
      <c r="K175" s="704"/>
      <c r="L175" s="735"/>
      <c r="M175" s="558"/>
      <c r="N175" s="80"/>
      <c r="O175" s="562"/>
      <c r="P175" s="86"/>
      <c r="Q175" s="86"/>
      <c r="R175" s="86"/>
      <c r="S175" s="86"/>
      <c r="T175" s="86"/>
      <c r="U175" s="86"/>
      <c r="V175" s="86"/>
      <c r="W175" s="86"/>
      <c r="X175" s="86"/>
    </row>
    <row r="176" spans="1:24" x14ac:dyDescent="0.2">
      <c r="A176" s="696"/>
      <c r="B176" s="704"/>
      <c r="C176" s="704"/>
      <c r="D176" s="704"/>
      <c r="E176" s="704"/>
      <c r="F176" s="704"/>
      <c r="G176" s="704"/>
      <c r="H176" s="704"/>
      <c r="I176" s="704"/>
      <c r="J176" s="704"/>
      <c r="K176" s="704"/>
      <c r="L176" s="735"/>
      <c r="M176" s="558"/>
      <c r="N176" s="80"/>
      <c r="O176" s="562"/>
      <c r="P176" s="86"/>
      <c r="Q176" s="86"/>
      <c r="R176" s="86"/>
      <c r="S176" s="86"/>
      <c r="T176" s="86"/>
      <c r="U176" s="86"/>
      <c r="V176" s="86"/>
      <c r="W176" s="86"/>
      <c r="X176" s="86"/>
    </row>
    <row r="177" spans="1:24" x14ac:dyDescent="0.2">
      <c r="A177" s="696"/>
      <c r="B177" s="704"/>
      <c r="C177" s="704"/>
      <c r="D177" s="704"/>
      <c r="E177" s="704"/>
      <c r="F177" s="704"/>
      <c r="G177" s="704"/>
      <c r="H177" s="704"/>
      <c r="I177" s="704"/>
      <c r="J177" s="704"/>
      <c r="K177" s="704"/>
      <c r="L177" s="735"/>
      <c r="M177" s="558"/>
      <c r="N177" s="80"/>
      <c r="O177" s="562"/>
      <c r="P177" s="86"/>
      <c r="Q177" s="86"/>
      <c r="R177" s="86"/>
      <c r="S177" s="86"/>
      <c r="T177" s="86"/>
      <c r="U177" s="86"/>
      <c r="V177" s="86"/>
      <c r="W177" s="86"/>
      <c r="X177" s="86"/>
    </row>
    <row r="178" spans="1:24" x14ac:dyDescent="0.2">
      <c r="A178" s="696"/>
      <c r="B178" s="704"/>
      <c r="C178" s="704"/>
      <c r="D178" s="704"/>
      <c r="E178" s="704"/>
      <c r="F178" s="704"/>
      <c r="G178" s="704"/>
      <c r="H178" s="704"/>
      <c r="I178" s="704"/>
      <c r="J178" s="704"/>
      <c r="K178" s="704"/>
      <c r="L178" s="735"/>
      <c r="M178" s="558"/>
      <c r="N178" s="80"/>
      <c r="O178" s="562"/>
      <c r="P178" s="86"/>
      <c r="Q178" s="86"/>
      <c r="R178" s="86"/>
      <c r="S178" s="86"/>
      <c r="T178" s="86"/>
      <c r="U178" s="86"/>
      <c r="V178" s="86"/>
      <c r="W178" s="86"/>
      <c r="X178" s="86"/>
    </row>
    <row r="179" spans="1:24" x14ac:dyDescent="0.2">
      <c r="A179" s="696"/>
      <c r="B179" s="704"/>
      <c r="C179" s="704"/>
      <c r="D179" s="704"/>
      <c r="E179" s="704"/>
      <c r="F179" s="704"/>
      <c r="G179" s="704"/>
      <c r="H179" s="704"/>
      <c r="I179" s="704"/>
      <c r="J179" s="704"/>
      <c r="K179" s="704"/>
      <c r="L179" s="735"/>
      <c r="M179" s="558"/>
      <c r="N179" s="80"/>
      <c r="O179" s="562"/>
      <c r="P179" s="86"/>
      <c r="Q179" s="86"/>
      <c r="R179" s="86"/>
      <c r="S179" s="86"/>
      <c r="T179" s="86"/>
      <c r="U179" s="86"/>
      <c r="V179" s="86"/>
      <c r="W179" s="86"/>
      <c r="X179" s="86"/>
    </row>
    <row r="180" spans="1:24" x14ac:dyDescent="0.2">
      <c r="A180" s="696"/>
      <c r="B180" s="704"/>
      <c r="C180" s="704"/>
      <c r="D180" s="704"/>
      <c r="E180" s="704"/>
      <c r="F180" s="704"/>
      <c r="G180" s="704"/>
      <c r="H180" s="704"/>
      <c r="I180" s="704"/>
      <c r="J180" s="704"/>
      <c r="K180" s="704"/>
      <c r="L180" s="735"/>
      <c r="M180" s="558"/>
      <c r="N180" s="80"/>
      <c r="O180" s="562"/>
      <c r="P180" s="86"/>
      <c r="Q180" s="86"/>
      <c r="R180" s="86"/>
      <c r="S180" s="86"/>
      <c r="T180" s="86"/>
      <c r="U180" s="86"/>
      <c r="V180" s="86"/>
      <c r="W180" s="86"/>
      <c r="X180" s="86"/>
    </row>
    <row r="181" spans="1:24" x14ac:dyDescent="0.2">
      <c r="A181" s="696"/>
      <c r="B181" s="704"/>
      <c r="C181" s="704"/>
      <c r="D181" s="704"/>
      <c r="E181" s="704"/>
      <c r="F181" s="704"/>
      <c r="G181" s="704"/>
      <c r="H181" s="704"/>
      <c r="I181" s="704"/>
      <c r="J181" s="704"/>
      <c r="K181" s="704"/>
      <c r="L181" s="735"/>
      <c r="M181" s="558"/>
      <c r="N181" s="80"/>
      <c r="O181" s="562"/>
      <c r="P181" s="86"/>
      <c r="Q181" s="86"/>
      <c r="R181" s="86"/>
      <c r="S181" s="86"/>
      <c r="T181" s="86"/>
      <c r="U181" s="86"/>
      <c r="V181" s="86"/>
      <c r="W181" s="86"/>
      <c r="X181" s="86"/>
    </row>
    <row r="182" spans="1:24" x14ac:dyDescent="0.2">
      <c r="A182" s="696"/>
      <c r="B182" s="704"/>
      <c r="C182" s="704"/>
      <c r="D182" s="704"/>
      <c r="E182" s="704"/>
      <c r="F182" s="704"/>
      <c r="G182" s="704"/>
      <c r="H182" s="704"/>
      <c r="I182" s="704"/>
      <c r="J182" s="704"/>
      <c r="K182" s="704"/>
      <c r="L182" s="735"/>
      <c r="M182" s="558"/>
      <c r="N182" s="80"/>
      <c r="O182" s="562"/>
      <c r="P182" s="86"/>
      <c r="Q182" s="86"/>
      <c r="R182" s="86"/>
      <c r="S182" s="86"/>
      <c r="T182" s="86"/>
      <c r="U182" s="86"/>
      <c r="V182" s="86"/>
      <c r="W182" s="86"/>
      <c r="X182" s="86"/>
    </row>
    <row r="183" spans="1:24" x14ac:dyDescent="0.2">
      <c r="A183" s="696"/>
      <c r="B183" s="704"/>
      <c r="C183" s="704"/>
      <c r="D183" s="704"/>
      <c r="E183" s="704"/>
      <c r="F183" s="704"/>
      <c r="G183" s="704"/>
      <c r="H183" s="704"/>
      <c r="I183" s="704"/>
      <c r="J183" s="704"/>
      <c r="K183" s="704"/>
      <c r="L183" s="735"/>
      <c r="M183" s="558"/>
      <c r="N183" s="80"/>
      <c r="O183" s="562"/>
      <c r="P183" s="86"/>
      <c r="Q183" s="86"/>
      <c r="R183" s="86"/>
      <c r="S183" s="86"/>
      <c r="T183" s="86"/>
      <c r="U183" s="86"/>
      <c r="V183" s="86"/>
      <c r="W183" s="86"/>
      <c r="X183" s="86"/>
    </row>
    <row r="184" spans="1:24" x14ac:dyDescent="0.2">
      <c r="A184" s="696"/>
      <c r="B184" s="704"/>
      <c r="C184" s="704"/>
      <c r="D184" s="704"/>
      <c r="E184" s="704"/>
      <c r="F184" s="704"/>
      <c r="G184" s="704"/>
      <c r="H184" s="704"/>
      <c r="I184" s="704"/>
      <c r="J184" s="704"/>
      <c r="K184" s="704"/>
      <c r="L184" s="735"/>
      <c r="M184" s="558"/>
      <c r="N184" s="80"/>
      <c r="O184" s="562"/>
      <c r="P184" s="86"/>
      <c r="Q184" s="86"/>
      <c r="R184" s="86"/>
      <c r="S184" s="86"/>
      <c r="T184" s="86"/>
      <c r="U184" s="86"/>
      <c r="V184" s="86"/>
      <c r="W184" s="86"/>
      <c r="X184" s="86"/>
    </row>
    <row r="185" spans="1:24" x14ac:dyDescent="0.2">
      <c r="A185" s="696"/>
      <c r="B185" s="704"/>
      <c r="C185" s="704"/>
      <c r="D185" s="704"/>
      <c r="E185" s="704"/>
      <c r="F185" s="704"/>
      <c r="G185" s="704"/>
      <c r="H185" s="704"/>
      <c r="I185" s="704"/>
      <c r="J185" s="704"/>
      <c r="K185" s="704"/>
      <c r="L185" s="735"/>
      <c r="M185" s="558"/>
      <c r="N185" s="80"/>
      <c r="O185" s="562"/>
      <c r="P185" s="86"/>
      <c r="Q185" s="86"/>
      <c r="R185" s="86"/>
      <c r="S185" s="86"/>
      <c r="T185" s="86"/>
      <c r="U185" s="86"/>
      <c r="V185" s="86"/>
      <c r="W185" s="86"/>
      <c r="X185" s="86"/>
    </row>
    <row r="186" spans="1:24" x14ac:dyDescent="0.2">
      <c r="A186" s="696"/>
      <c r="B186" s="704"/>
      <c r="C186" s="704"/>
      <c r="D186" s="704"/>
      <c r="E186" s="704"/>
      <c r="F186" s="704"/>
      <c r="G186" s="704"/>
      <c r="H186" s="704"/>
      <c r="I186" s="704"/>
      <c r="J186" s="704"/>
      <c r="K186" s="704"/>
      <c r="L186" s="735"/>
      <c r="M186" s="558"/>
      <c r="N186" s="80"/>
      <c r="O186" s="562"/>
      <c r="P186" s="86"/>
      <c r="Q186" s="86"/>
      <c r="R186" s="86"/>
      <c r="S186" s="86"/>
      <c r="T186" s="86"/>
      <c r="U186" s="86"/>
      <c r="V186" s="86"/>
      <c r="W186" s="86"/>
      <c r="X186" s="86"/>
    </row>
    <row r="187" spans="1:24" x14ac:dyDescent="0.2">
      <c r="A187" s="696"/>
      <c r="B187" s="704"/>
      <c r="C187" s="704"/>
      <c r="D187" s="704"/>
      <c r="E187" s="704"/>
      <c r="F187" s="704"/>
      <c r="G187" s="704"/>
      <c r="H187" s="704"/>
      <c r="I187" s="704"/>
      <c r="J187" s="704"/>
      <c r="K187" s="704"/>
      <c r="L187" s="735"/>
      <c r="M187" s="558"/>
      <c r="N187" s="80"/>
      <c r="O187" s="562"/>
      <c r="P187" s="86"/>
      <c r="Q187" s="86"/>
      <c r="R187" s="86"/>
      <c r="S187" s="86"/>
      <c r="T187" s="86"/>
      <c r="U187" s="86"/>
      <c r="V187" s="86"/>
      <c r="W187" s="86"/>
      <c r="X187" s="86"/>
    </row>
    <row r="188" spans="1:24" x14ac:dyDescent="0.2">
      <c r="A188" s="696"/>
      <c r="B188" s="704"/>
      <c r="C188" s="704"/>
      <c r="D188" s="704"/>
      <c r="E188" s="704"/>
      <c r="F188" s="704"/>
      <c r="G188" s="704"/>
      <c r="H188" s="704"/>
      <c r="I188" s="704"/>
      <c r="J188" s="704"/>
      <c r="K188" s="704"/>
      <c r="L188" s="735"/>
      <c r="M188" s="558"/>
      <c r="N188" s="80"/>
      <c r="O188" s="562"/>
      <c r="P188" s="86"/>
      <c r="Q188" s="86"/>
      <c r="R188" s="86"/>
      <c r="S188" s="86"/>
      <c r="T188" s="86"/>
      <c r="U188" s="86"/>
      <c r="V188" s="86"/>
      <c r="W188" s="86"/>
      <c r="X188" s="86"/>
    </row>
    <row r="189" spans="1:24" x14ac:dyDescent="0.2">
      <c r="A189" s="696"/>
      <c r="B189" s="704"/>
      <c r="C189" s="704"/>
      <c r="D189" s="704"/>
      <c r="E189" s="704"/>
      <c r="F189" s="704"/>
      <c r="G189" s="704"/>
      <c r="H189" s="704"/>
      <c r="I189" s="704"/>
      <c r="J189" s="704"/>
      <c r="K189" s="704"/>
      <c r="L189" s="735"/>
      <c r="M189" s="558"/>
      <c r="N189" s="80"/>
      <c r="O189" s="562"/>
      <c r="P189" s="86"/>
      <c r="Q189" s="86"/>
      <c r="R189" s="86"/>
      <c r="S189" s="86"/>
      <c r="T189" s="86"/>
      <c r="U189" s="86"/>
      <c r="V189" s="86"/>
      <c r="W189" s="86"/>
      <c r="X189" s="86"/>
    </row>
    <row r="190" spans="1:24" x14ac:dyDescent="0.2">
      <c r="A190" s="696"/>
      <c r="B190" s="704"/>
      <c r="C190" s="704"/>
      <c r="D190" s="704"/>
      <c r="E190" s="704"/>
      <c r="F190" s="704"/>
      <c r="G190" s="704"/>
      <c r="H190" s="704"/>
      <c r="I190" s="704"/>
      <c r="J190" s="704"/>
      <c r="K190" s="704"/>
      <c r="L190" s="735"/>
      <c r="M190" s="558"/>
      <c r="N190" s="80"/>
      <c r="O190" s="562"/>
      <c r="P190" s="86"/>
      <c r="Q190" s="86"/>
      <c r="R190" s="86"/>
      <c r="S190" s="86"/>
      <c r="T190" s="86"/>
      <c r="U190" s="86"/>
      <c r="V190" s="86"/>
      <c r="W190" s="86"/>
      <c r="X190" s="86"/>
    </row>
    <row r="191" spans="1:24" x14ac:dyDescent="0.2">
      <c r="A191" s="696"/>
      <c r="B191" s="704"/>
      <c r="C191" s="704"/>
      <c r="D191" s="704"/>
      <c r="E191" s="704"/>
      <c r="F191" s="704"/>
      <c r="G191" s="704"/>
      <c r="H191" s="704"/>
      <c r="I191" s="704"/>
      <c r="J191" s="704"/>
      <c r="K191" s="704"/>
      <c r="L191" s="735"/>
      <c r="M191" s="558"/>
      <c r="N191" s="80"/>
      <c r="O191" s="562"/>
      <c r="P191" s="86"/>
      <c r="Q191" s="86"/>
      <c r="R191" s="86"/>
      <c r="S191" s="86"/>
      <c r="T191" s="86"/>
      <c r="U191" s="86"/>
      <c r="V191" s="86"/>
      <c r="W191" s="86"/>
      <c r="X191" s="86"/>
    </row>
    <row r="192" spans="1:24" x14ac:dyDescent="0.2">
      <c r="A192" s="696"/>
      <c r="B192" s="704"/>
      <c r="C192" s="704"/>
      <c r="D192" s="704"/>
      <c r="E192" s="704"/>
      <c r="F192" s="704"/>
      <c r="G192" s="704"/>
      <c r="H192" s="704"/>
      <c r="I192" s="704"/>
      <c r="J192" s="704"/>
      <c r="K192" s="704"/>
      <c r="L192" s="735"/>
      <c r="M192" s="558"/>
      <c r="N192" s="80"/>
      <c r="O192" s="562"/>
      <c r="P192" s="86"/>
      <c r="Q192" s="86"/>
      <c r="R192" s="86"/>
      <c r="S192" s="86"/>
      <c r="T192" s="86"/>
      <c r="U192" s="86"/>
      <c r="V192" s="86"/>
      <c r="W192" s="86"/>
      <c r="X192" s="86"/>
    </row>
    <row r="193" spans="1:24" x14ac:dyDescent="0.2">
      <c r="A193" s="696"/>
      <c r="B193" s="704"/>
      <c r="C193" s="704"/>
      <c r="D193" s="704"/>
      <c r="E193" s="704"/>
      <c r="F193" s="704"/>
      <c r="G193" s="704"/>
      <c r="H193" s="704"/>
      <c r="I193" s="704"/>
      <c r="J193" s="704"/>
      <c r="K193" s="704"/>
      <c r="L193" s="735"/>
      <c r="M193" s="558"/>
      <c r="N193" s="80"/>
      <c r="O193" s="562"/>
      <c r="P193" s="86"/>
      <c r="Q193" s="86"/>
      <c r="R193" s="86"/>
      <c r="S193" s="86"/>
      <c r="T193" s="86"/>
      <c r="U193" s="86"/>
      <c r="V193" s="86"/>
      <c r="W193" s="86"/>
      <c r="X193" s="86"/>
    </row>
    <row r="194" spans="1:24" x14ac:dyDescent="0.2">
      <c r="A194" s="696"/>
      <c r="B194" s="704"/>
      <c r="C194" s="704"/>
      <c r="D194" s="704"/>
      <c r="E194" s="704"/>
      <c r="F194" s="704"/>
      <c r="G194" s="704"/>
      <c r="H194" s="704"/>
      <c r="I194" s="704"/>
      <c r="J194" s="704"/>
      <c r="K194" s="704"/>
      <c r="L194" s="735"/>
      <c r="M194" s="558"/>
      <c r="N194" s="80"/>
      <c r="O194" s="562"/>
      <c r="P194" s="86"/>
      <c r="Q194" s="86"/>
      <c r="R194" s="86"/>
      <c r="S194" s="86"/>
      <c r="T194" s="86"/>
      <c r="U194" s="86"/>
      <c r="V194" s="86"/>
      <c r="W194" s="86"/>
      <c r="X194" s="86"/>
    </row>
    <row r="195" spans="1:24" x14ac:dyDescent="0.2">
      <c r="A195" s="696"/>
      <c r="B195" s="704"/>
      <c r="C195" s="704"/>
      <c r="D195" s="704"/>
      <c r="E195" s="704"/>
      <c r="F195" s="704"/>
      <c r="G195" s="704"/>
      <c r="H195" s="704"/>
      <c r="I195" s="704"/>
      <c r="J195" s="704"/>
      <c r="K195" s="704"/>
      <c r="L195" s="735"/>
      <c r="M195" s="558"/>
      <c r="N195" s="80"/>
      <c r="O195" s="562"/>
      <c r="P195" s="86"/>
      <c r="Q195" s="86"/>
      <c r="R195" s="86"/>
      <c r="S195" s="86"/>
      <c r="T195" s="86"/>
      <c r="U195" s="86"/>
      <c r="V195" s="86"/>
      <c r="W195" s="86"/>
      <c r="X195" s="86"/>
    </row>
    <row r="196" spans="1:24" x14ac:dyDescent="0.2">
      <c r="A196" s="696"/>
      <c r="B196" s="704"/>
      <c r="C196" s="704"/>
      <c r="D196" s="704"/>
      <c r="E196" s="704"/>
      <c r="F196" s="704"/>
      <c r="G196" s="704"/>
      <c r="H196" s="704"/>
      <c r="I196" s="704"/>
      <c r="J196" s="704"/>
      <c r="K196" s="704"/>
      <c r="L196" s="735"/>
      <c r="M196" s="558"/>
      <c r="N196" s="80"/>
      <c r="O196" s="562"/>
      <c r="P196" s="86"/>
      <c r="Q196" s="86"/>
      <c r="R196" s="86"/>
      <c r="S196" s="86"/>
      <c r="T196" s="86"/>
      <c r="U196" s="86"/>
      <c r="V196" s="86"/>
      <c r="W196" s="86"/>
      <c r="X196" s="86"/>
    </row>
    <row r="197" spans="1:24" x14ac:dyDescent="0.2">
      <c r="A197" s="696"/>
      <c r="B197" s="704"/>
      <c r="C197" s="704"/>
      <c r="D197" s="704"/>
      <c r="E197" s="704"/>
      <c r="F197" s="704"/>
      <c r="G197" s="704"/>
      <c r="H197" s="704"/>
      <c r="I197" s="704"/>
      <c r="J197" s="704"/>
      <c r="K197" s="704"/>
      <c r="L197" s="735"/>
      <c r="M197" s="558"/>
      <c r="N197" s="80"/>
      <c r="O197" s="562"/>
      <c r="P197" s="86"/>
      <c r="Q197" s="86"/>
      <c r="R197" s="86"/>
      <c r="S197" s="86"/>
      <c r="T197" s="86"/>
      <c r="U197" s="86"/>
      <c r="V197" s="86"/>
      <c r="W197" s="86"/>
      <c r="X197" s="86"/>
    </row>
    <row r="198" spans="1:24" x14ac:dyDescent="0.2">
      <c r="A198" s="696"/>
      <c r="B198" s="704"/>
      <c r="C198" s="704"/>
      <c r="D198" s="704"/>
      <c r="E198" s="704"/>
      <c r="F198" s="704"/>
      <c r="G198" s="704"/>
      <c r="H198" s="704"/>
      <c r="I198" s="704"/>
      <c r="J198" s="704"/>
      <c r="K198" s="704"/>
      <c r="L198" s="735"/>
      <c r="M198" s="558"/>
      <c r="N198" s="80"/>
      <c r="O198" s="562"/>
      <c r="P198" s="86"/>
      <c r="Q198" s="86"/>
      <c r="R198" s="86"/>
      <c r="S198" s="86"/>
      <c r="T198" s="86"/>
      <c r="U198" s="86"/>
      <c r="V198" s="86"/>
      <c r="W198" s="86"/>
      <c r="X198" s="86"/>
    </row>
    <row r="199" spans="1:24" x14ac:dyDescent="0.2">
      <c r="A199" s="696"/>
      <c r="B199" s="704"/>
      <c r="C199" s="704"/>
      <c r="D199" s="704"/>
      <c r="E199" s="704"/>
      <c r="F199" s="704"/>
      <c r="G199" s="704"/>
      <c r="H199" s="704"/>
      <c r="I199" s="704"/>
      <c r="J199" s="704"/>
      <c r="K199" s="704"/>
      <c r="L199" s="735"/>
      <c r="M199" s="558"/>
      <c r="N199" s="80"/>
      <c r="O199" s="562"/>
      <c r="P199" s="86"/>
      <c r="Q199" s="86"/>
      <c r="R199" s="86"/>
      <c r="S199" s="86"/>
      <c r="T199" s="86"/>
      <c r="U199" s="86"/>
      <c r="V199" s="86"/>
      <c r="W199" s="86"/>
      <c r="X199" s="86"/>
    </row>
    <row r="200" spans="1:24" x14ac:dyDescent="0.2">
      <c r="A200" s="696"/>
      <c r="B200" s="704"/>
      <c r="C200" s="704"/>
      <c r="D200" s="704"/>
      <c r="E200" s="704"/>
      <c r="F200" s="704"/>
      <c r="G200" s="704"/>
      <c r="H200" s="704"/>
      <c r="I200" s="704"/>
      <c r="J200" s="704"/>
      <c r="K200" s="704"/>
      <c r="L200" s="735"/>
      <c r="M200" s="558"/>
      <c r="N200" s="80"/>
      <c r="O200" s="562"/>
      <c r="P200" s="86"/>
      <c r="Q200" s="86"/>
      <c r="R200" s="86"/>
      <c r="S200" s="86"/>
      <c r="T200" s="86"/>
      <c r="U200" s="86"/>
      <c r="V200" s="86"/>
      <c r="W200" s="86"/>
      <c r="X200" s="86"/>
    </row>
    <row r="201" spans="1:24" x14ac:dyDescent="0.2">
      <c r="A201" s="696"/>
      <c r="B201" s="704"/>
      <c r="C201" s="704"/>
      <c r="D201" s="704"/>
      <c r="E201" s="704"/>
      <c r="F201" s="704"/>
      <c r="G201" s="704"/>
      <c r="H201" s="704"/>
      <c r="I201" s="704"/>
      <c r="J201" s="704"/>
      <c r="K201" s="704"/>
      <c r="L201" s="735"/>
      <c r="M201" s="558"/>
      <c r="N201" s="80"/>
      <c r="O201" s="562"/>
      <c r="P201" s="86"/>
      <c r="Q201" s="86"/>
      <c r="R201" s="86"/>
      <c r="S201" s="86"/>
      <c r="T201" s="86"/>
      <c r="U201" s="86"/>
      <c r="V201" s="86"/>
      <c r="W201" s="86"/>
      <c r="X201" s="86"/>
    </row>
    <row r="202" spans="1:24" ht="17" thickBot="1" x14ac:dyDescent="0.25">
      <c r="A202" s="699"/>
      <c r="B202" s="707"/>
      <c r="C202" s="707"/>
      <c r="D202" s="707"/>
      <c r="E202" s="707"/>
      <c r="F202" s="707"/>
      <c r="G202" s="707"/>
      <c r="H202" s="707"/>
      <c r="I202" s="707"/>
      <c r="J202" s="707"/>
      <c r="K202" s="707"/>
      <c r="L202" s="739"/>
      <c r="M202" s="558"/>
      <c r="N202" s="81"/>
      <c r="O202" s="562"/>
      <c r="P202" s="86"/>
      <c r="Q202" s="86"/>
      <c r="R202" s="86"/>
      <c r="S202" s="86"/>
      <c r="T202" s="86"/>
      <c r="U202" s="86"/>
      <c r="V202" s="86"/>
      <c r="W202" s="86"/>
      <c r="X202" s="86"/>
    </row>
    <row r="203" spans="1:24" ht="17" thickBot="1" x14ac:dyDescent="0.25">
      <c r="A203" s="540"/>
      <c r="B203" s="540"/>
      <c r="C203" s="540"/>
      <c r="D203" s="540"/>
      <c r="E203" s="540"/>
      <c r="F203" s="540"/>
      <c r="G203" s="540"/>
      <c r="H203" s="540"/>
      <c r="I203" s="540"/>
      <c r="J203" s="540"/>
      <c r="K203" s="540"/>
      <c r="L203" s="540"/>
      <c r="M203" s="540"/>
      <c r="N203" s="540"/>
      <c r="O203" s="540"/>
      <c r="P203" s="86"/>
      <c r="Q203" s="86"/>
      <c r="R203" s="86"/>
      <c r="S203" s="86"/>
      <c r="T203" s="86"/>
      <c r="U203" s="86"/>
      <c r="V203" s="86"/>
      <c r="W203" s="86"/>
      <c r="X203" s="86"/>
    </row>
    <row r="204" spans="1:24" ht="17" thickBot="1" x14ac:dyDescent="0.25">
      <c r="A204" s="559"/>
      <c r="B204" s="560"/>
      <c r="C204" s="560"/>
      <c r="D204" s="560"/>
      <c r="E204" s="560"/>
      <c r="F204" s="560"/>
      <c r="G204" s="560"/>
      <c r="H204" s="560"/>
      <c r="I204" s="560"/>
      <c r="J204" s="560"/>
      <c r="K204" s="560"/>
      <c r="L204" s="561"/>
      <c r="M204" s="562"/>
      <c r="N204" s="540"/>
      <c r="O204" s="540"/>
      <c r="P204" s="86"/>
      <c r="Q204" s="86"/>
      <c r="R204" s="86"/>
      <c r="S204" s="86"/>
      <c r="T204" s="86"/>
      <c r="U204" s="86"/>
      <c r="V204" s="86"/>
      <c r="W204" s="86"/>
      <c r="X204" s="86"/>
    </row>
    <row r="205" spans="1:24" ht="18" thickBot="1" x14ac:dyDescent="0.25">
      <c r="A205" s="52" t="s">
        <v>56</v>
      </c>
      <c r="B205" s="563" t="s">
        <v>107</v>
      </c>
      <c r="C205" s="564"/>
      <c r="D205" s="564"/>
      <c r="E205" s="564"/>
      <c r="F205" s="564"/>
      <c r="G205" s="564"/>
      <c r="H205" s="564"/>
      <c r="I205" s="564"/>
      <c r="J205" s="564"/>
      <c r="K205" s="564"/>
      <c r="L205" s="565"/>
      <c r="M205" s="562"/>
      <c r="N205" s="540"/>
      <c r="O205" s="540"/>
      <c r="P205" s="86"/>
      <c r="Q205" s="86"/>
      <c r="R205" s="86"/>
      <c r="S205" s="86"/>
      <c r="T205" s="86"/>
      <c r="U205" s="86"/>
      <c r="V205" s="86"/>
      <c r="W205" s="86"/>
      <c r="X205" s="86"/>
    </row>
    <row r="206" spans="1:24" x14ac:dyDescent="0.2">
      <c r="A206" s="54"/>
      <c r="B206" s="566"/>
      <c r="C206" s="566"/>
      <c r="D206" s="566"/>
      <c r="E206" s="566"/>
      <c r="F206" s="566"/>
      <c r="G206" s="566"/>
      <c r="H206" s="566"/>
      <c r="I206" s="566"/>
      <c r="J206" s="566"/>
      <c r="K206" s="566"/>
      <c r="L206" s="567"/>
      <c r="M206" s="540"/>
      <c r="N206" s="79"/>
      <c r="O206" s="540"/>
      <c r="P206" s="86"/>
      <c r="Q206" s="86"/>
      <c r="R206" s="86"/>
      <c r="S206" s="86"/>
      <c r="T206" s="86"/>
      <c r="U206" s="86"/>
      <c r="V206" s="86"/>
      <c r="W206" s="86"/>
      <c r="X206" s="86"/>
    </row>
    <row r="207" spans="1:24" x14ac:dyDescent="0.2">
      <c r="A207" s="55"/>
      <c r="B207" s="523"/>
      <c r="C207" s="523"/>
      <c r="D207" s="523"/>
      <c r="E207" s="523"/>
      <c r="F207" s="523"/>
      <c r="G207" s="523"/>
      <c r="H207" s="523"/>
      <c r="I207" s="523"/>
      <c r="J207" s="523"/>
      <c r="K207" s="523"/>
      <c r="L207" s="557"/>
      <c r="M207" s="540"/>
      <c r="N207" s="80"/>
      <c r="O207" s="540"/>
      <c r="P207" s="86"/>
      <c r="Q207" s="86"/>
      <c r="R207" s="86"/>
      <c r="S207" s="86"/>
      <c r="T207" s="86"/>
      <c r="U207" s="86"/>
      <c r="V207" s="86"/>
      <c r="W207" s="86"/>
      <c r="X207" s="86"/>
    </row>
    <row r="208" spans="1:24" x14ac:dyDescent="0.2">
      <c r="A208" s="55"/>
      <c r="B208" s="523"/>
      <c r="C208" s="523"/>
      <c r="D208" s="523"/>
      <c r="E208" s="523"/>
      <c r="F208" s="523"/>
      <c r="G208" s="523"/>
      <c r="H208" s="523"/>
      <c r="I208" s="523"/>
      <c r="J208" s="523"/>
      <c r="K208" s="523"/>
      <c r="L208" s="557"/>
      <c r="M208" s="540"/>
      <c r="N208" s="80"/>
      <c r="O208" s="540"/>
      <c r="P208" s="86"/>
      <c r="Q208" s="86"/>
      <c r="R208" s="86"/>
      <c r="S208" s="86"/>
      <c r="T208" s="86"/>
      <c r="U208" s="86"/>
      <c r="V208" s="86"/>
      <c r="W208" s="86"/>
      <c r="X208" s="86"/>
    </row>
    <row r="209" spans="1:24" x14ac:dyDescent="0.2">
      <c r="A209" s="55"/>
      <c r="B209" s="523"/>
      <c r="C209" s="523"/>
      <c r="D209" s="523"/>
      <c r="E209" s="523"/>
      <c r="F209" s="523"/>
      <c r="G209" s="523"/>
      <c r="H209" s="523"/>
      <c r="I209" s="523"/>
      <c r="J209" s="523"/>
      <c r="K209" s="523"/>
      <c r="L209" s="557"/>
      <c r="M209" s="540"/>
      <c r="N209" s="80"/>
      <c r="O209" s="540"/>
      <c r="P209" s="86"/>
      <c r="Q209" s="86"/>
      <c r="R209" s="86"/>
      <c r="S209" s="86"/>
      <c r="T209" s="86"/>
      <c r="U209" s="86"/>
      <c r="V209" s="86"/>
      <c r="W209" s="86"/>
      <c r="X209" s="86"/>
    </row>
    <row r="210" spans="1:24" x14ac:dyDescent="0.2">
      <c r="A210" s="55"/>
      <c r="B210" s="523"/>
      <c r="C210" s="523"/>
      <c r="D210" s="523"/>
      <c r="E210" s="523"/>
      <c r="F210" s="523"/>
      <c r="G210" s="523"/>
      <c r="H210" s="523"/>
      <c r="I210" s="523"/>
      <c r="J210" s="523"/>
      <c r="K210" s="523"/>
      <c r="L210" s="557"/>
      <c r="M210" s="540"/>
      <c r="N210" s="80"/>
      <c r="O210" s="540"/>
      <c r="P210" s="86"/>
      <c r="Q210" s="86"/>
      <c r="R210" s="86"/>
      <c r="S210" s="86"/>
      <c r="T210" s="86"/>
      <c r="U210" s="86"/>
      <c r="V210" s="86"/>
      <c r="W210" s="86"/>
      <c r="X210" s="86"/>
    </row>
    <row r="211" spans="1:24" x14ac:dyDescent="0.2">
      <c r="A211" s="55"/>
      <c r="B211" s="523"/>
      <c r="C211" s="523"/>
      <c r="D211" s="523"/>
      <c r="E211" s="523"/>
      <c r="F211" s="523"/>
      <c r="G211" s="523"/>
      <c r="H211" s="523"/>
      <c r="I211" s="523"/>
      <c r="J211" s="523"/>
      <c r="K211" s="523"/>
      <c r="L211" s="557"/>
      <c r="M211" s="540"/>
      <c r="N211" s="80"/>
      <c r="O211" s="540"/>
      <c r="P211" s="86"/>
      <c r="Q211" s="86"/>
      <c r="R211" s="86"/>
      <c r="S211" s="86"/>
      <c r="T211" s="86"/>
      <c r="U211" s="86"/>
      <c r="V211" s="86"/>
      <c r="W211" s="86"/>
      <c r="X211" s="86"/>
    </row>
    <row r="212" spans="1:24" x14ac:dyDescent="0.2">
      <c r="A212" s="55"/>
      <c r="B212" s="523"/>
      <c r="C212" s="523"/>
      <c r="D212" s="523"/>
      <c r="E212" s="523"/>
      <c r="F212" s="523"/>
      <c r="G212" s="523"/>
      <c r="H212" s="523"/>
      <c r="I212" s="523"/>
      <c r="J212" s="523"/>
      <c r="K212" s="523"/>
      <c r="L212" s="557"/>
      <c r="M212" s="540"/>
      <c r="N212" s="80"/>
      <c r="O212" s="540"/>
      <c r="P212" s="86"/>
      <c r="Q212" s="86"/>
      <c r="R212" s="86"/>
      <c r="S212" s="86"/>
      <c r="T212" s="86"/>
      <c r="U212" s="86"/>
      <c r="V212" s="86"/>
      <c r="W212" s="86"/>
      <c r="X212" s="86"/>
    </row>
    <row r="213" spans="1:24" x14ac:dyDescent="0.2">
      <c r="A213" s="55"/>
      <c r="B213" s="523"/>
      <c r="C213" s="523"/>
      <c r="D213" s="523"/>
      <c r="E213" s="523"/>
      <c r="F213" s="523"/>
      <c r="G213" s="523"/>
      <c r="H213" s="523"/>
      <c r="I213" s="523"/>
      <c r="J213" s="523"/>
      <c r="K213" s="523"/>
      <c r="L213" s="557"/>
      <c r="M213" s="540"/>
      <c r="N213" s="80"/>
      <c r="O213" s="540"/>
      <c r="P213" s="86"/>
      <c r="Q213" s="86"/>
      <c r="R213" s="86"/>
      <c r="S213" s="86"/>
      <c r="T213" s="86"/>
      <c r="U213" s="86"/>
      <c r="V213" s="86"/>
      <c r="W213" s="86"/>
      <c r="X213" s="86"/>
    </row>
    <row r="214" spans="1:24" x14ac:dyDescent="0.2">
      <c r="A214" s="55"/>
      <c r="B214" s="523"/>
      <c r="C214" s="523"/>
      <c r="D214" s="523"/>
      <c r="E214" s="523"/>
      <c r="F214" s="523"/>
      <c r="G214" s="523"/>
      <c r="H214" s="523"/>
      <c r="I214" s="523"/>
      <c r="J214" s="523"/>
      <c r="K214" s="523"/>
      <c r="L214" s="557"/>
      <c r="M214" s="540"/>
      <c r="N214" s="80"/>
      <c r="O214" s="540"/>
      <c r="P214" s="86"/>
      <c r="Q214" s="86"/>
      <c r="R214" s="86"/>
      <c r="S214" s="86"/>
      <c r="T214" s="86"/>
      <c r="U214" s="86"/>
      <c r="V214" s="86"/>
      <c r="W214" s="86"/>
      <c r="X214" s="86"/>
    </row>
    <row r="215" spans="1:24" x14ac:dyDescent="0.2">
      <c r="A215" s="55"/>
      <c r="B215" s="523"/>
      <c r="C215" s="523"/>
      <c r="D215" s="523"/>
      <c r="E215" s="523"/>
      <c r="F215" s="523"/>
      <c r="G215" s="523"/>
      <c r="H215" s="523"/>
      <c r="I215" s="523"/>
      <c r="J215" s="523"/>
      <c r="K215" s="523"/>
      <c r="L215" s="557"/>
      <c r="M215" s="540"/>
      <c r="N215" s="80"/>
      <c r="O215" s="540"/>
      <c r="P215" s="86"/>
      <c r="Q215" s="86"/>
      <c r="R215" s="86"/>
      <c r="S215" s="86"/>
      <c r="T215" s="86"/>
      <c r="U215" s="86"/>
      <c r="V215" s="86"/>
      <c r="W215" s="86"/>
      <c r="X215" s="86"/>
    </row>
    <row r="216" spans="1:24" x14ac:dyDescent="0.2">
      <c r="A216" s="55"/>
      <c r="B216" s="523"/>
      <c r="C216" s="523"/>
      <c r="D216" s="523"/>
      <c r="E216" s="523"/>
      <c r="F216" s="523"/>
      <c r="G216" s="523"/>
      <c r="H216" s="523"/>
      <c r="I216" s="523"/>
      <c r="J216" s="523"/>
      <c r="K216" s="523"/>
      <c r="L216" s="557"/>
      <c r="M216" s="540"/>
      <c r="N216" s="80"/>
      <c r="O216" s="540"/>
      <c r="P216" s="86"/>
      <c r="Q216" s="86"/>
      <c r="R216" s="86"/>
      <c r="S216" s="86"/>
      <c r="T216" s="86"/>
      <c r="U216" s="86"/>
      <c r="V216" s="86"/>
      <c r="W216" s="86"/>
      <c r="X216" s="86"/>
    </row>
    <row r="217" spans="1:24" x14ac:dyDescent="0.2">
      <c r="A217" s="55"/>
      <c r="B217" s="523"/>
      <c r="C217" s="523"/>
      <c r="D217" s="523"/>
      <c r="E217" s="523"/>
      <c r="F217" s="523"/>
      <c r="G217" s="523"/>
      <c r="H217" s="523"/>
      <c r="I217" s="523"/>
      <c r="J217" s="523"/>
      <c r="K217" s="523"/>
      <c r="L217" s="557"/>
      <c r="M217" s="540"/>
      <c r="N217" s="80"/>
      <c r="O217" s="540"/>
      <c r="P217" s="86"/>
      <c r="Q217" s="86"/>
      <c r="R217" s="86"/>
      <c r="S217" s="86"/>
      <c r="T217" s="86"/>
      <c r="U217" s="86"/>
      <c r="V217" s="86"/>
      <c r="W217" s="86"/>
      <c r="X217" s="86"/>
    </row>
    <row r="218" spans="1:24" x14ac:dyDescent="0.2">
      <c r="A218" s="55"/>
      <c r="B218" s="523"/>
      <c r="C218" s="523"/>
      <c r="D218" s="523"/>
      <c r="E218" s="523"/>
      <c r="F218" s="523"/>
      <c r="G218" s="523"/>
      <c r="H218" s="523"/>
      <c r="I218" s="523"/>
      <c r="J218" s="523"/>
      <c r="K218" s="523"/>
      <c r="L218" s="557"/>
      <c r="M218" s="540"/>
      <c r="N218" s="80"/>
      <c r="O218" s="540"/>
      <c r="P218" s="86"/>
      <c r="Q218" s="86"/>
      <c r="R218" s="86"/>
      <c r="S218" s="86"/>
      <c r="T218" s="86"/>
      <c r="U218" s="86"/>
      <c r="V218" s="86"/>
      <c r="W218" s="86"/>
      <c r="X218" s="86"/>
    </row>
    <row r="219" spans="1:24" x14ac:dyDescent="0.2">
      <c r="A219" s="55"/>
      <c r="B219" s="523"/>
      <c r="C219" s="523"/>
      <c r="D219" s="523"/>
      <c r="E219" s="523"/>
      <c r="F219" s="523"/>
      <c r="G219" s="523"/>
      <c r="H219" s="523"/>
      <c r="I219" s="523"/>
      <c r="J219" s="523"/>
      <c r="K219" s="523"/>
      <c r="L219" s="557"/>
      <c r="M219" s="540"/>
      <c r="N219" s="80"/>
      <c r="O219" s="540"/>
      <c r="P219" s="86"/>
      <c r="Q219" s="86"/>
      <c r="R219" s="86"/>
      <c r="S219" s="86"/>
      <c r="T219" s="86"/>
      <c r="U219" s="86"/>
      <c r="V219" s="86"/>
      <c r="W219" s="86"/>
      <c r="X219" s="86"/>
    </row>
    <row r="220" spans="1:24" x14ac:dyDescent="0.2">
      <c r="A220" s="55"/>
      <c r="B220" s="523"/>
      <c r="C220" s="523"/>
      <c r="D220" s="523"/>
      <c r="E220" s="523"/>
      <c r="F220" s="523"/>
      <c r="G220" s="523"/>
      <c r="H220" s="523"/>
      <c r="I220" s="523"/>
      <c r="J220" s="523"/>
      <c r="K220" s="523"/>
      <c r="L220" s="557"/>
      <c r="M220" s="540"/>
      <c r="N220" s="80"/>
      <c r="O220" s="540"/>
      <c r="P220" s="86"/>
      <c r="Q220" s="86"/>
      <c r="R220" s="86"/>
      <c r="S220" s="86"/>
      <c r="T220" s="86"/>
      <c r="U220" s="86"/>
      <c r="V220" s="86"/>
      <c r="W220" s="86"/>
      <c r="X220" s="86"/>
    </row>
    <row r="221" spans="1:24" x14ac:dyDescent="0.2">
      <c r="A221" s="55"/>
      <c r="B221" s="523"/>
      <c r="C221" s="523"/>
      <c r="D221" s="523"/>
      <c r="E221" s="523"/>
      <c r="F221" s="523"/>
      <c r="G221" s="523"/>
      <c r="H221" s="523"/>
      <c r="I221" s="523"/>
      <c r="J221" s="523"/>
      <c r="K221" s="523"/>
      <c r="L221" s="557"/>
      <c r="M221" s="540"/>
      <c r="N221" s="80"/>
      <c r="O221" s="540"/>
      <c r="P221" s="86"/>
      <c r="Q221" s="86"/>
      <c r="R221" s="86"/>
      <c r="S221" s="86"/>
      <c r="T221" s="86"/>
      <c r="U221" s="86"/>
      <c r="V221" s="86"/>
      <c r="W221" s="86"/>
      <c r="X221" s="86"/>
    </row>
    <row r="222" spans="1:24" x14ac:dyDescent="0.2">
      <c r="A222" s="55"/>
      <c r="B222" s="523"/>
      <c r="C222" s="523"/>
      <c r="D222" s="523"/>
      <c r="E222" s="523"/>
      <c r="F222" s="523"/>
      <c r="G222" s="523"/>
      <c r="H222" s="523"/>
      <c r="I222" s="523"/>
      <c r="J222" s="523"/>
      <c r="K222" s="523"/>
      <c r="L222" s="557"/>
      <c r="M222" s="540"/>
      <c r="N222" s="80"/>
      <c r="O222" s="540"/>
      <c r="P222" s="86"/>
      <c r="Q222" s="86"/>
      <c r="R222" s="86"/>
      <c r="S222" s="86"/>
      <c r="T222" s="86"/>
      <c r="U222" s="86"/>
      <c r="V222" s="86"/>
      <c r="W222" s="86"/>
      <c r="X222" s="86"/>
    </row>
    <row r="223" spans="1:24" x14ac:dyDescent="0.2">
      <c r="A223" s="55"/>
      <c r="B223" s="523"/>
      <c r="C223" s="523"/>
      <c r="D223" s="523"/>
      <c r="E223" s="523"/>
      <c r="F223" s="523"/>
      <c r="G223" s="523"/>
      <c r="H223" s="523"/>
      <c r="I223" s="523"/>
      <c r="J223" s="523"/>
      <c r="K223" s="523"/>
      <c r="L223" s="557"/>
      <c r="M223" s="540"/>
      <c r="N223" s="80"/>
      <c r="O223" s="540"/>
      <c r="P223" s="86"/>
      <c r="Q223" s="86"/>
      <c r="R223" s="86"/>
      <c r="S223" s="86"/>
      <c r="T223" s="86"/>
      <c r="U223" s="86"/>
      <c r="V223" s="86"/>
      <c r="W223" s="86"/>
      <c r="X223" s="86"/>
    </row>
    <row r="224" spans="1:24" x14ac:dyDescent="0.2">
      <c r="A224" s="55"/>
      <c r="B224" s="523"/>
      <c r="C224" s="523"/>
      <c r="D224" s="523"/>
      <c r="E224" s="523"/>
      <c r="F224" s="523"/>
      <c r="G224" s="523"/>
      <c r="H224" s="523"/>
      <c r="I224" s="523"/>
      <c r="J224" s="523"/>
      <c r="K224" s="523"/>
      <c r="L224" s="557"/>
      <c r="M224" s="540"/>
      <c r="N224" s="80"/>
      <c r="O224" s="540"/>
      <c r="P224" s="86"/>
      <c r="Q224" s="86"/>
      <c r="R224" s="86"/>
      <c r="S224" s="86"/>
      <c r="T224" s="86"/>
      <c r="U224" s="86"/>
      <c r="V224" s="86"/>
      <c r="W224" s="86"/>
      <c r="X224" s="86"/>
    </row>
    <row r="225" spans="1:24" x14ac:dyDescent="0.2">
      <c r="A225" s="55"/>
      <c r="B225" s="523"/>
      <c r="C225" s="523"/>
      <c r="D225" s="523"/>
      <c r="E225" s="523"/>
      <c r="F225" s="523"/>
      <c r="G225" s="523"/>
      <c r="H225" s="523"/>
      <c r="I225" s="523"/>
      <c r="J225" s="523"/>
      <c r="K225" s="523"/>
      <c r="L225" s="557"/>
      <c r="M225" s="540"/>
      <c r="N225" s="80"/>
      <c r="O225" s="540"/>
      <c r="P225" s="86"/>
      <c r="Q225" s="86"/>
      <c r="R225" s="86"/>
      <c r="S225" s="86"/>
      <c r="T225" s="86"/>
      <c r="U225" s="86"/>
      <c r="V225" s="86"/>
      <c r="W225" s="86"/>
      <c r="X225" s="86"/>
    </row>
    <row r="226" spans="1:24" x14ac:dyDescent="0.2">
      <c r="A226" s="55"/>
      <c r="B226" s="523"/>
      <c r="C226" s="523"/>
      <c r="D226" s="523"/>
      <c r="E226" s="523"/>
      <c r="F226" s="523"/>
      <c r="G226" s="523"/>
      <c r="H226" s="523"/>
      <c r="I226" s="523"/>
      <c r="J226" s="523"/>
      <c r="K226" s="523"/>
      <c r="L226" s="557"/>
      <c r="M226" s="540"/>
      <c r="N226" s="80"/>
      <c r="O226" s="540"/>
      <c r="P226" s="86"/>
      <c r="Q226" s="86"/>
      <c r="R226" s="86"/>
      <c r="S226" s="86"/>
      <c r="T226" s="86"/>
      <c r="U226" s="86"/>
      <c r="V226" s="86"/>
      <c r="W226" s="86"/>
      <c r="X226" s="86"/>
    </row>
    <row r="227" spans="1:24" x14ac:dyDescent="0.2">
      <c r="A227" s="55"/>
      <c r="B227" s="523"/>
      <c r="C227" s="523"/>
      <c r="D227" s="523"/>
      <c r="E227" s="523"/>
      <c r="F227" s="523"/>
      <c r="G227" s="523"/>
      <c r="H227" s="523"/>
      <c r="I227" s="523"/>
      <c r="J227" s="523"/>
      <c r="K227" s="523"/>
      <c r="L227" s="557"/>
      <c r="M227" s="540"/>
      <c r="N227" s="80"/>
      <c r="O227" s="540"/>
      <c r="P227" s="86"/>
      <c r="Q227" s="86"/>
      <c r="R227" s="86"/>
      <c r="S227" s="86"/>
      <c r="T227" s="86"/>
      <c r="U227" s="86"/>
      <c r="V227" s="86"/>
      <c r="W227" s="86"/>
      <c r="X227" s="86"/>
    </row>
    <row r="228" spans="1:24" x14ac:dyDescent="0.2">
      <c r="A228" s="55"/>
      <c r="B228" s="523"/>
      <c r="C228" s="523"/>
      <c r="D228" s="523"/>
      <c r="E228" s="523"/>
      <c r="F228" s="523"/>
      <c r="G228" s="523"/>
      <c r="H228" s="523"/>
      <c r="I228" s="523"/>
      <c r="J228" s="523"/>
      <c r="K228" s="523"/>
      <c r="L228" s="557"/>
      <c r="M228" s="540"/>
      <c r="N228" s="80"/>
      <c r="O228" s="540"/>
      <c r="P228" s="86"/>
      <c r="Q228" s="86"/>
      <c r="R228" s="86"/>
      <c r="S228" s="86"/>
      <c r="T228" s="86"/>
      <c r="U228" s="86"/>
      <c r="V228" s="86"/>
      <c r="W228" s="86"/>
      <c r="X228" s="86"/>
    </row>
    <row r="229" spans="1:24" x14ac:dyDescent="0.2">
      <c r="A229" s="55"/>
      <c r="B229" s="523"/>
      <c r="C229" s="523"/>
      <c r="D229" s="523"/>
      <c r="E229" s="523"/>
      <c r="F229" s="523"/>
      <c r="G229" s="523"/>
      <c r="H229" s="523"/>
      <c r="I229" s="523"/>
      <c r="J229" s="523"/>
      <c r="K229" s="523"/>
      <c r="L229" s="557"/>
      <c r="M229" s="540"/>
      <c r="N229" s="80"/>
      <c r="O229" s="540"/>
      <c r="P229" s="86"/>
      <c r="Q229" s="86"/>
      <c r="R229" s="86"/>
      <c r="S229" s="86"/>
      <c r="T229" s="86"/>
      <c r="U229" s="86"/>
      <c r="V229" s="86"/>
      <c r="W229" s="86"/>
      <c r="X229" s="86"/>
    </row>
    <row r="230" spans="1:24" x14ac:dyDescent="0.2">
      <c r="A230" s="55"/>
      <c r="B230" s="523"/>
      <c r="C230" s="523"/>
      <c r="D230" s="523"/>
      <c r="E230" s="523"/>
      <c r="F230" s="523"/>
      <c r="G230" s="523"/>
      <c r="H230" s="523"/>
      <c r="I230" s="523"/>
      <c r="J230" s="523"/>
      <c r="K230" s="523"/>
      <c r="L230" s="557"/>
      <c r="M230" s="540"/>
      <c r="N230" s="80"/>
      <c r="O230" s="540"/>
      <c r="P230" s="86"/>
      <c r="Q230" s="86"/>
      <c r="R230" s="86"/>
      <c r="S230" s="86"/>
      <c r="T230" s="86"/>
      <c r="U230" s="86"/>
      <c r="V230" s="86"/>
      <c r="W230" s="86"/>
      <c r="X230" s="86"/>
    </row>
    <row r="231" spans="1:24" x14ac:dyDescent="0.2">
      <c r="A231" s="55"/>
      <c r="B231" s="523"/>
      <c r="C231" s="523"/>
      <c r="D231" s="523"/>
      <c r="E231" s="523"/>
      <c r="F231" s="523"/>
      <c r="G231" s="523"/>
      <c r="H231" s="523"/>
      <c r="I231" s="523"/>
      <c r="J231" s="523"/>
      <c r="K231" s="523"/>
      <c r="L231" s="557"/>
      <c r="M231" s="540"/>
      <c r="N231" s="554"/>
      <c r="O231" s="540"/>
      <c r="P231" s="86"/>
      <c r="Q231" s="86"/>
      <c r="R231" s="86"/>
      <c r="S231" s="86"/>
      <c r="T231" s="86"/>
      <c r="U231" s="86"/>
      <c r="V231" s="86"/>
      <c r="W231" s="86"/>
      <c r="X231" s="86"/>
    </row>
    <row r="232" spans="1:24" x14ac:dyDescent="0.2">
      <c r="A232" s="55"/>
      <c r="B232" s="523"/>
      <c r="C232" s="523"/>
      <c r="D232" s="523"/>
      <c r="E232" s="523"/>
      <c r="F232" s="523"/>
      <c r="G232" s="523"/>
      <c r="H232" s="523"/>
      <c r="I232" s="523"/>
      <c r="J232" s="523"/>
      <c r="K232" s="523"/>
      <c r="L232" s="557"/>
      <c r="M232" s="540"/>
      <c r="N232" s="555"/>
      <c r="O232" s="540"/>
      <c r="P232" s="86"/>
      <c r="Q232" s="86"/>
      <c r="R232" s="86"/>
      <c r="S232" s="86"/>
      <c r="T232" s="86"/>
      <c r="U232" s="86"/>
      <c r="V232" s="86"/>
      <c r="W232" s="86"/>
      <c r="X232" s="86"/>
    </row>
    <row r="233" spans="1:24" x14ac:dyDescent="0.2">
      <c r="A233" s="55"/>
      <c r="B233" s="523"/>
      <c r="C233" s="523"/>
      <c r="D233" s="523"/>
      <c r="E233" s="523"/>
      <c r="F233" s="523"/>
      <c r="G233" s="523"/>
      <c r="H233" s="523"/>
      <c r="I233" s="523"/>
      <c r="J233" s="523"/>
      <c r="K233" s="523"/>
      <c r="L233" s="557"/>
      <c r="M233" s="540"/>
      <c r="N233" s="556"/>
      <c r="O233" s="540"/>
      <c r="P233" s="86"/>
      <c r="Q233" s="86"/>
      <c r="R233" s="86"/>
      <c r="S233" s="86"/>
      <c r="T233" s="86"/>
      <c r="U233" s="86"/>
      <c r="V233" s="86"/>
      <c r="W233" s="86"/>
      <c r="X233" s="86"/>
    </row>
    <row r="234" spans="1:24" x14ac:dyDescent="0.2">
      <c r="A234" s="55"/>
      <c r="B234" s="523"/>
      <c r="C234" s="523"/>
      <c r="D234" s="523"/>
      <c r="E234" s="523"/>
      <c r="F234" s="523"/>
      <c r="G234" s="523"/>
      <c r="H234" s="523"/>
      <c r="I234" s="523"/>
      <c r="J234" s="523"/>
      <c r="K234" s="523"/>
      <c r="L234" s="557"/>
      <c r="M234" s="540"/>
      <c r="N234" s="80"/>
      <c r="O234" s="540"/>
      <c r="P234" s="86"/>
      <c r="Q234" s="86"/>
      <c r="R234" s="86"/>
      <c r="S234" s="86"/>
      <c r="T234" s="86"/>
      <c r="U234" s="86"/>
      <c r="V234" s="86"/>
      <c r="W234" s="86"/>
      <c r="X234" s="86"/>
    </row>
    <row r="235" spans="1:24" x14ac:dyDescent="0.2">
      <c r="A235" s="55"/>
      <c r="B235" s="523"/>
      <c r="C235" s="523"/>
      <c r="D235" s="523"/>
      <c r="E235" s="523"/>
      <c r="F235" s="523"/>
      <c r="G235" s="523"/>
      <c r="H235" s="523"/>
      <c r="I235" s="523"/>
      <c r="J235" s="523"/>
      <c r="K235" s="523"/>
      <c r="L235" s="557"/>
      <c r="M235" s="540"/>
      <c r="N235" s="80"/>
      <c r="O235" s="540"/>
      <c r="P235" s="86"/>
      <c r="Q235" s="86"/>
      <c r="R235" s="86"/>
      <c r="S235" s="86"/>
      <c r="T235" s="86"/>
      <c r="U235" s="86"/>
      <c r="V235" s="86"/>
      <c r="W235" s="86"/>
      <c r="X235" s="86"/>
    </row>
    <row r="236" spans="1:24" x14ac:dyDescent="0.2">
      <c r="A236" s="55"/>
      <c r="B236" s="523"/>
      <c r="C236" s="523"/>
      <c r="D236" s="523"/>
      <c r="E236" s="523"/>
      <c r="F236" s="523"/>
      <c r="G236" s="523"/>
      <c r="H236" s="523"/>
      <c r="I236" s="523"/>
      <c r="J236" s="523"/>
      <c r="K236" s="523"/>
      <c r="L236" s="557"/>
      <c r="M236" s="540"/>
      <c r="N236" s="80"/>
      <c r="O236" s="540"/>
      <c r="P236" s="86"/>
      <c r="Q236" s="86"/>
      <c r="R236" s="86"/>
      <c r="S236" s="86"/>
      <c r="T236" s="86"/>
      <c r="U236" s="86"/>
      <c r="V236" s="86"/>
      <c r="W236" s="86"/>
      <c r="X236" s="86"/>
    </row>
    <row r="237" spans="1:24" x14ac:dyDescent="0.2">
      <c r="A237" s="55"/>
      <c r="B237" s="523"/>
      <c r="C237" s="523"/>
      <c r="D237" s="523"/>
      <c r="E237" s="523"/>
      <c r="F237" s="523"/>
      <c r="G237" s="523"/>
      <c r="H237" s="523"/>
      <c r="I237" s="523"/>
      <c r="J237" s="523"/>
      <c r="K237" s="523"/>
      <c r="L237" s="557"/>
      <c r="M237" s="540"/>
      <c r="N237" s="80"/>
      <c r="O237" s="540"/>
      <c r="P237" s="86"/>
      <c r="Q237" s="86"/>
      <c r="R237" s="86"/>
      <c r="S237" s="86"/>
      <c r="T237" s="86"/>
      <c r="U237" s="86"/>
      <c r="V237" s="86"/>
      <c r="W237" s="86"/>
      <c r="X237" s="86"/>
    </row>
    <row r="238" spans="1:24" x14ac:dyDescent="0.2">
      <c r="A238" s="55"/>
      <c r="B238" s="523"/>
      <c r="C238" s="523"/>
      <c r="D238" s="523"/>
      <c r="E238" s="523"/>
      <c r="F238" s="523"/>
      <c r="G238" s="523"/>
      <c r="H238" s="523"/>
      <c r="I238" s="523"/>
      <c r="J238" s="523"/>
      <c r="K238" s="523"/>
      <c r="L238" s="557"/>
      <c r="M238" s="540"/>
      <c r="N238" s="80"/>
      <c r="O238" s="540"/>
      <c r="P238" s="86"/>
      <c r="Q238" s="86"/>
      <c r="R238" s="86"/>
      <c r="S238" s="86"/>
      <c r="T238" s="86"/>
      <c r="U238" s="86"/>
      <c r="V238" s="86"/>
      <c r="W238" s="86"/>
      <c r="X238" s="86"/>
    </row>
    <row r="239" spans="1:24" x14ac:dyDescent="0.2">
      <c r="A239" s="55"/>
      <c r="B239" s="523"/>
      <c r="C239" s="523"/>
      <c r="D239" s="523"/>
      <c r="E239" s="523"/>
      <c r="F239" s="523"/>
      <c r="G239" s="523"/>
      <c r="H239" s="523"/>
      <c r="I239" s="523"/>
      <c r="J239" s="523"/>
      <c r="K239" s="523"/>
      <c r="L239" s="557"/>
      <c r="M239" s="540"/>
      <c r="N239" s="80"/>
      <c r="O239" s="540"/>
      <c r="P239" s="86"/>
      <c r="Q239" s="86"/>
      <c r="R239" s="86"/>
      <c r="S239" s="86"/>
      <c r="T239" s="86"/>
      <c r="U239" s="86"/>
      <c r="V239" s="86"/>
      <c r="W239" s="86"/>
      <c r="X239" s="86"/>
    </row>
    <row r="240" spans="1:24" x14ac:dyDescent="0.2">
      <c r="A240" s="55"/>
      <c r="B240" s="523"/>
      <c r="C240" s="523"/>
      <c r="D240" s="523"/>
      <c r="E240" s="523"/>
      <c r="F240" s="523"/>
      <c r="G240" s="523"/>
      <c r="H240" s="523"/>
      <c r="I240" s="523"/>
      <c r="J240" s="523"/>
      <c r="K240" s="523"/>
      <c r="L240" s="557"/>
      <c r="M240" s="540"/>
      <c r="N240" s="80"/>
      <c r="O240" s="540"/>
      <c r="P240" s="86"/>
      <c r="Q240" s="86"/>
      <c r="R240" s="86"/>
      <c r="S240" s="86"/>
      <c r="T240" s="86"/>
      <c r="U240" s="86"/>
      <c r="V240" s="86"/>
      <c r="W240" s="86"/>
      <c r="X240" s="86"/>
    </row>
    <row r="241" spans="1:24" x14ac:dyDescent="0.2">
      <c r="A241" s="55"/>
      <c r="B241" s="523"/>
      <c r="C241" s="523"/>
      <c r="D241" s="523"/>
      <c r="E241" s="523"/>
      <c r="F241" s="523"/>
      <c r="G241" s="523"/>
      <c r="H241" s="523"/>
      <c r="I241" s="523"/>
      <c r="J241" s="523"/>
      <c r="K241" s="523"/>
      <c r="L241" s="557"/>
      <c r="M241" s="540"/>
      <c r="N241" s="80"/>
      <c r="O241" s="540"/>
      <c r="P241" s="86"/>
      <c r="Q241" s="86"/>
      <c r="R241" s="86"/>
      <c r="S241" s="86"/>
      <c r="T241" s="86"/>
      <c r="U241" s="86"/>
      <c r="V241" s="86"/>
      <c r="W241" s="86"/>
      <c r="X241" s="86"/>
    </row>
    <row r="242" spans="1:24" x14ac:dyDescent="0.2">
      <c r="A242" s="55"/>
      <c r="B242" s="523"/>
      <c r="C242" s="523"/>
      <c r="D242" s="523"/>
      <c r="E242" s="523"/>
      <c r="F242" s="523"/>
      <c r="G242" s="523"/>
      <c r="H242" s="523"/>
      <c r="I242" s="523"/>
      <c r="J242" s="523"/>
      <c r="K242" s="523"/>
      <c r="L242" s="557"/>
      <c r="M242" s="540"/>
      <c r="N242" s="80"/>
      <c r="O242" s="540"/>
      <c r="P242" s="86"/>
      <c r="Q242" s="86"/>
      <c r="R242" s="86"/>
      <c r="S242" s="86"/>
      <c r="T242" s="86"/>
      <c r="U242" s="86"/>
      <c r="V242" s="86"/>
      <c r="W242" s="86"/>
      <c r="X242" s="86"/>
    </row>
    <row r="243" spans="1:24" x14ac:dyDescent="0.2">
      <c r="A243" s="55"/>
      <c r="B243" s="523"/>
      <c r="C243" s="523"/>
      <c r="D243" s="523"/>
      <c r="E243" s="523"/>
      <c r="F243" s="523"/>
      <c r="G243" s="523"/>
      <c r="H243" s="523"/>
      <c r="I243" s="523"/>
      <c r="J243" s="523"/>
      <c r="K243" s="523"/>
      <c r="L243" s="557"/>
      <c r="M243" s="540"/>
      <c r="N243" s="87"/>
      <c r="O243" s="540"/>
      <c r="P243" s="86"/>
      <c r="Q243" s="86"/>
      <c r="R243" s="86"/>
      <c r="S243" s="86"/>
      <c r="T243" s="86"/>
      <c r="U243" s="86"/>
      <c r="V243" s="86"/>
      <c r="W243" s="86"/>
      <c r="X243" s="86"/>
    </row>
    <row r="244" spans="1:24" x14ac:dyDescent="0.2">
      <c r="A244" s="55"/>
      <c r="B244" s="523"/>
      <c r="C244" s="523"/>
      <c r="D244" s="523"/>
      <c r="E244" s="523"/>
      <c r="F244" s="523"/>
      <c r="G244" s="523"/>
      <c r="H244" s="523"/>
      <c r="I244" s="523"/>
      <c r="J244" s="523"/>
      <c r="K244" s="523"/>
      <c r="L244" s="557"/>
      <c r="M244" s="540"/>
      <c r="N244" s="87"/>
      <c r="O244" s="540"/>
      <c r="P244" s="86"/>
      <c r="Q244" s="86"/>
      <c r="R244" s="86"/>
      <c r="S244" s="86"/>
      <c r="T244" s="86"/>
      <c r="U244" s="86"/>
      <c r="V244" s="86"/>
      <c r="W244" s="86"/>
      <c r="X244" s="86"/>
    </row>
    <row r="245" spans="1:24" x14ac:dyDescent="0.2">
      <c r="A245" s="55"/>
      <c r="B245" s="523"/>
      <c r="C245" s="523"/>
      <c r="D245" s="523"/>
      <c r="E245" s="523"/>
      <c r="F245" s="523"/>
      <c r="G245" s="523"/>
      <c r="H245" s="523"/>
      <c r="I245" s="523"/>
      <c r="J245" s="523"/>
      <c r="K245" s="523"/>
      <c r="L245" s="557"/>
      <c r="M245" s="540"/>
      <c r="N245" s="87"/>
      <c r="O245" s="540"/>
      <c r="P245" s="86"/>
      <c r="Q245" s="86"/>
      <c r="R245" s="86"/>
      <c r="S245" s="86"/>
      <c r="T245" s="86"/>
      <c r="U245" s="86"/>
      <c r="V245" s="86"/>
      <c r="W245" s="86"/>
      <c r="X245" s="86"/>
    </row>
    <row r="246" spans="1:24" x14ac:dyDescent="0.2">
      <c r="A246" s="27"/>
      <c r="B246" s="523"/>
      <c r="C246" s="523"/>
      <c r="D246" s="523"/>
      <c r="E246" s="523"/>
      <c r="F246" s="523"/>
      <c r="G246" s="523"/>
      <c r="H246" s="523"/>
      <c r="I246" s="523"/>
      <c r="J246" s="523"/>
      <c r="K246" s="523"/>
      <c r="L246" s="523"/>
      <c r="M246" s="540"/>
      <c r="N246" s="554"/>
      <c r="O246" s="540"/>
      <c r="P246" s="86"/>
      <c r="Q246" s="86"/>
      <c r="R246" s="86"/>
      <c r="S246" s="86"/>
      <c r="T246" s="86"/>
      <c r="U246" s="86"/>
      <c r="V246" s="86"/>
      <c r="W246" s="86"/>
      <c r="X246" s="86"/>
    </row>
    <row r="247" spans="1:24" ht="17" thickBot="1" x14ac:dyDescent="0.25">
      <c r="A247" s="90"/>
      <c r="B247" s="526"/>
      <c r="C247" s="526"/>
      <c r="D247" s="526"/>
      <c r="E247" s="526"/>
      <c r="F247" s="526"/>
      <c r="G247" s="526"/>
      <c r="H247" s="526"/>
      <c r="I247" s="526"/>
      <c r="J247" s="526"/>
      <c r="K247" s="526"/>
      <c r="L247" s="526"/>
      <c r="M247" s="540"/>
      <c r="N247" s="556"/>
      <c r="O247" s="540"/>
      <c r="P247" s="86"/>
      <c r="Q247" s="86"/>
      <c r="R247" s="86"/>
      <c r="S247" s="86"/>
      <c r="T247" s="86"/>
      <c r="U247" s="86"/>
      <c r="V247" s="86"/>
      <c r="W247" s="86"/>
      <c r="X247" s="86"/>
    </row>
    <row r="248" spans="1:24" ht="17" thickBot="1" x14ac:dyDescent="0.25">
      <c r="A248" s="540"/>
      <c r="B248" s="540"/>
      <c r="C248" s="540"/>
      <c r="D248" s="540"/>
      <c r="E248" s="540"/>
      <c r="F248" s="540"/>
      <c r="G248" s="540"/>
      <c r="H248" s="540"/>
      <c r="I248" s="540"/>
      <c r="J248" s="540"/>
      <c r="K248" s="540"/>
      <c r="L248" s="540"/>
      <c r="M248" s="540"/>
      <c r="N248" s="540"/>
      <c r="O248" s="540"/>
      <c r="P248" s="86"/>
      <c r="Q248" s="86"/>
      <c r="R248" s="86"/>
      <c r="S248" s="86"/>
      <c r="T248" s="86"/>
      <c r="U248" s="86"/>
      <c r="V248" s="86"/>
      <c r="W248" s="86"/>
      <c r="X248" s="86"/>
    </row>
    <row r="249" spans="1:24" ht="17" thickBot="1" x14ac:dyDescent="0.25">
      <c r="A249" s="559"/>
      <c r="B249" s="560"/>
      <c r="C249" s="560"/>
      <c r="D249" s="560"/>
      <c r="E249" s="560"/>
      <c r="F249" s="560"/>
      <c r="G249" s="560"/>
      <c r="H249" s="560"/>
      <c r="I249" s="560"/>
      <c r="J249" s="560"/>
      <c r="K249" s="560"/>
      <c r="L249" s="561"/>
      <c r="M249" s="562"/>
      <c r="N249" s="540"/>
      <c r="O249" s="540"/>
      <c r="P249" s="86"/>
      <c r="Q249" s="86"/>
      <c r="R249" s="86"/>
      <c r="S249" s="86"/>
      <c r="T249" s="86"/>
      <c r="U249" s="86"/>
      <c r="V249" s="86"/>
      <c r="W249" s="86"/>
      <c r="X249" s="86"/>
    </row>
    <row r="250" spans="1:24" ht="17" thickBot="1" x14ac:dyDescent="0.25">
      <c r="A250" s="52"/>
      <c r="B250" s="563"/>
      <c r="C250" s="564"/>
      <c r="D250" s="564"/>
      <c r="E250" s="564"/>
      <c r="F250" s="564"/>
      <c r="G250" s="564"/>
      <c r="H250" s="564"/>
      <c r="I250" s="564"/>
      <c r="J250" s="564"/>
      <c r="K250" s="564"/>
      <c r="L250" s="565"/>
      <c r="M250" s="562"/>
      <c r="N250" s="540"/>
      <c r="O250" s="540"/>
      <c r="P250" s="86"/>
      <c r="Q250" s="86"/>
      <c r="R250" s="86"/>
      <c r="S250" s="86"/>
      <c r="T250" s="86"/>
      <c r="U250" s="86"/>
      <c r="V250" s="86"/>
      <c r="W250" s="86"/>
      <c r="X250" s="86"/>
    </row>
    <row r="251" spans="1:24" x14ac:dyDescent="0.2">
      <c r="A251" s="54"/>
      <c r="B251" s="566"/>
      <c r="C251" s="566"/>
      <c r="D251" s="566"/>
      <c r="E251" s="566"/>
      <c r="F251" s="566"/>
      <c r="G251" s="566"/>
      <c r="H251" s="566"/>
      <c r="I251" s="566"/>
      <c r="J251" s="566"/>
      <c r="K251" s="566"/>
      <c r="L251" s="567"/>
      <c r="M251" s="540"/>
      <c r="N251" s="79"/>
      <c r="O251" s="540"/>
      <c r="P251" s="86"/>
      <c r="Q251" s="86"/>
      <c r="R251" s="86"/>
      <c r="S251" s="86"/>
      <c r="T251" s="86"/>
      <c r="U251" s="86"/>
      <c r="V251" s="86"/>
      <c r="W251" s="86"/>
      <c r="X251" s="86"/>
    </row>
    <row r="252" spans="1:24" x14ac:dyDescent="0.2">
      <c r="A252" s="55"/>
      <c r="B252" s="523"/>
      <c r="C252" s="523"/>
      <c r="D252" s="523"/>
      <c r="E252" s="523"/>
      <c r="F252" s="523"/>
      <c r="G252" s="523"/>
      <c r="H252" s="523"/>
      <c r="I252" s="523"/>
      <c r="J252" s="523"/>
      <c r="K252" s="523"/>
      <c r="L252" s="557"/>
      <c r="M252" s="540"/>
      <c r="N252" s="80"/>
      <c r="O252" s="540"/>
      <c r="P252" s="86"/>
      <c r="Q252" s="86"/>
      <c r="R252" s="86"/>
      <c r="S252" s="86"/>
      <c r="T252" s="86"/>
      <c r="U252" s="86"/>
      <c r="V252" s="86"/>
      <c r="W252" s="86"/>
      <c r="X252" s="86"/>
    </row>
    <row r="253" spans="1:24" x14ac:dyDescent="0.2">
      <c r="A253" s="55"/>
      <c r="B253" s="523"/>
      <c r="C253" s="523"/>
      <c r="D253" s="523"/>
      <c r="E253" s="523"/>
      <c r="F253" s="523"/>
      <c r="G253" s="523"/>
      <c r="H253" s="523"/>
      <c r="I253" s="523"/>
      <c r="J253" s="523"/>
      <c r="K253" s="523"/>
      <c r="L253" s="557"/>
      <c r="M253" s="540"/>
      <c r="N253" s="80"/>
      <c r="O253" s="540"/>
      <c r="P253" s="86"/>
      <c r="Q253" s="86"/>
      <c r="R253" s="86"/>
      <c r="S253" s="86"/>
      <c r="T253" s="86"/>
      <c r="U253" s="86"/>
      <c r="V253" s="86"/>
      <c r="W253" s="86"/>
      <c r="X253" s="86"/>
    </row>
    <row r="254" spans="1:24" x14ac:dyDescent="0.2">
      <c r="A254" s="55"/>
      <c r="B254" s="523"/>
      <c r="C254" s="523"/>
      <c r="D254" s="523"/>
      <c r="E254" s="523"/>
      <c r="F254" s="523"/>
      <c r="G254" s="523"/>
      <c r="H254" s="523"/>
      <c r="I254" s="523"/>
      <c r="J254" s="523"/>
      <c r="K254" s="523"/>
      <c r="L254" s="557"/>
      <c r="M254" s="540"/>
      <c r="N254" s="80"/>
      <c r="O254" s="540"/>
      <c r="P254" s="86"/>
      <c r="Q254" s="86"/>
      <c r="R254" s="86"/>
      <c r="S254" s="86"/>
      <c r="T254" s="86"/>
      <c r="U254" s="86"/>
      <c r="V254" s="86"/>
      <c r="W254" s="86"/>
      <c r="X254" s="86"/>
    </row>
    <row r="255" spans="1:24" x14ac:dyDescent="0.2">
      <c r="A255" s="55"/>
      <c r="B255" s="523"/>
      <c r="C255" s="523"/>
      <c r="D255" s="523"/>
      <c r="E255" s="523"/>
      <c r="F255" s="523"/>
      <c r="G255" s="523"/>
      <c r="H255" s="523"/>
      <c r="I255" s="523"/>
      <c r="J255" s="523"/>
      <c r="K255" s="523"/>
      <c r="L255" s="557"/>
      <c r="M255" s="540"/>
      <c r="N255" s="554"/>
      <c r="O255" s="540"/>
      <c r="P255" s="86"/>
      <c r="Q255" s="86"/>
      <c r="R255" s="86"/>
      <c r="S255" s="86"/>
      <c r="T255" s="86"/>
      <c r="U255" s="86"/>
      <c r="V255" s="86"/>
      <c r="W255" s="86"/>
      <c r="X255" s="86"/>
    </row>
    <row r="256" spans="1:24" x14ac:dyDescent="0.2">
      <c r="A256" s="55"/>
      <c r="B256" s="523"/>
      <c r="C256" s="523"/>
      <c r="D256" s="523"/>
      <c r="E256" s="523"/>
      <c r="F256" s="523"/>
      <c r="G256" s="523"/>
      <c r="H256" s="523"/>
      <c r="I256" s="523"/>
      <c r="J256" s="523"/>
      <c r="K256" s="523"/>
      <c r="L256" s="557"/>
      <c r="M256" s="540"/>
      <c r="N256" s="555"/>
      <c r="O256" s="540"/>
      <c r="P256" s="86"/>
      <c r="Q256" s="86"/>
      <c r="R256" s="86"/>
      <c r="S256" s="86"/>
      <c r="T256" s="86"/>
      <c r="U256" s="86"/>
      <c r="V256" s="86"/>
      <c r="W256" s="86"/>
      <c r="X256" s="86"/>
    </row>
    <row r="257" spans="1:24" x14ac:dyDescent="0.2">
      <c r="A257" s="55"/>
      <c r="B257" s="523"/>
      <c r="C257" s="523"/>
      <c r="D257" s="523"/>
      <c r="E257" s="523"/>
      <c r="F257" s="523"/>
      <c r="G257" s="523"/>
      <c r="H257" s="523"/>
      <c r="I257" s="523"/>
      <c r="J257" s="523"/>
      <c r="K257" s="523"/>
      <c r="L257" s="557"/>
      <c r="M257" s="540"/>
      <c r="N257" s="555"/>
      <c r="O257" s="540"/>
      <c r="P257" s="86"/>
      <c r="Q257" s="86"/>
      <c r="R257" s="86"/>
      <c r="S257" s="86"/>
      <c r="T257" s="86"/>
      <c r="U257" s="86"/>
      <c r="V257" s="86"/>
      <c r="W257" s="86"/>
      <c r="X257" s="86"/>
    </row>
    <row r="258" spans="1:24" x14ac:dyDescent="0.2">
      <c r="A258" s="55"/>
      <c r="B258" s="523"/>
      <c r="C258" s="523"/>
      <c r="D258" s="523"/>
      <c r="E258" s="523"/>
      <c r="F258" s="523"/>
      <c r="G258" s="523"/>
      <c r="H258" s="523"/>
      <c r="I258" s="523"/>
      <c r="J258" s="523"/>
      <c r="K258" s="523"/>
      <c r="L258" s="557"/>
      <c r="M258" s="540"/>
      <c r="N258" s="555"/>
      <c r="O258" s="540"/>
      <c r="P258" s="86"/>
      <c r="Q258" s="86"/>
      <c r="R258" s="86"/>
      <c r="S258" s="86"/>
      <c r="T258" s="86"/>
      <c r="U258" s="86"/>
      <c r="V258" s="86"/>
      <c r="W258" s="86"/>
      <c r="X258" s="86"/>
    </row>
    <row r="259" spans="1:24" x14ac:dyDescent="0.2">
      <c r="A259" s="55"/>
      <c r="B259" s="523"/>
      <c r="C259" s="523"/>
      <c r="D259" s="523"/>
      <c r="E259" s="523"/>
      <c r="F259" s="523"/>
      <c r="G259" s="523"/>
      <c r="H259" s="523"/>
      <c r="I259" s="523"/>
      <c r="J259" s="523"/>
      <c r="K259" s="523"/>
      <c r="L259" s="557"/>
      <c r="M259" s="540"/>
      <c r="N259" s="556"/>
      <c r="O259" s="540"/>
      <c r="P259" s="86"/>
      <c r="Q259" s="86"/>
      <c r="R259" s="86"/>
      <c r="S259" s="86"/>
      <c r="T259" s="86"/>
      <c r="U259" s="86"/>
      <c r="V259" s="86"/>
      <c r="W259" s="86"/>
      <c r="X259" s="86"/>
    </row>
    <row r="260" spans="1:24" x14ac:dyDescent="0.2">
      <c r="A260" s="55"/>
      <c r="B260" s="523"/>
      <c r="C260" s="523"/>
      <c r="D260" s="523"/>
      <c r="E260" s="523"/>
      <c r="F260" s="523"/>
      <c r="G260" s="523"/>
      <c r="H260" s="523"/>
      <c r="I260" s="523"/>
      <c r="J260" s="523"/>
      <c r="K260" s="523"/>
      <c r="L260" s="557"/>
      <c r="M260" s="540"/>
      <c r="N260" s="554"/>
      <c r="O260" s="540"/>
      <c r="P260" s="86"/>
      <c r="Q260" s="86"/>
      <c r="R260" s="86"/>
      <c r="S260" s="86"/>
      <c r="T260" s="86"/>
      <c r="U260" s="86"/>
      <c r="V260" s="86"/>
      <c r="W260" s="86"/>
      <c r="X260" s="86"/>
    </row>
    <row r="261" spans="1:24" x14ac:dyDescent="0.2">
      <c r="A261" s="55"/>
      <c r="B261" s="523"/>
      <c r="C261" s="523"/>
      <c r="D261" s="523"/>
      <c r="E261" s="523"/>
      <c r="F261" s="523"/>
      <c r="G261" s="523"/>
      <c r="H261" s="523"/>
      <c r="I261" s="523"/>
      <c r="J261" s="523"/>
      <c r="K261" s="523"/>
      <c r="L261" s="557"/>
      <c r="M261" s="540"/>
      <c r="N261" s="555"/>
      <c r="O261" s="540"/>
      <c r="P261" s="86"/>
      <c r="Q261" s="86"/>
      <c r="R261" s="86"/>
      <c r="S261" s="86"/>
      <c r="T261" s="86"/>
      <c r="U261" s="86"/>
      <c r="V261" s="86"/>
      <c r="W261" s="86"/>
      <c r="X261" s="86"/>
    </row>
    <row r="262" spans="1:24" x14ac:dyDescent="0.2">
      <c r="A262" s="55"/>
      <c r="B262" s="523"/>
      <c r="C262" s="523"/>
      <c r="D262" s="523"/>
      <c r="E262" s="523"/>
      <c r="F262" s="523"/>
      <c r="G262" s="523"/>
      <c r="H262" s="523"/>
      <c r="I262" s="523"/>
      <c r="J262" s="523"/>
      <c r="K262" s="523"/>
      <c r="L262" s="557"/>
      <c r="M262" s="540"/>
      <c r="N262" s="555"/>
      <c r="O262" s="540"/>
      <c r="P262" s="86"/>
      <c r="Q262" s="86"/>
      <c r="R262" s="86"/>
      <c r="S262" s="86"/>
      <c r="T262" s="86"/>
      <c r="U262" s="86"/>
      <c r="V262" s="86"/>
      <c r="W262" s="86"/>
      <c r="X262" s="86"/>
    </row>
    <row r="263" spans="1:24" x14ac:dyDescent="0.2">
      <c r="A263" s="55"/>
      <c r="B263" s="523"/>
      <c r="C263" s="523"/>
      <c r="D263" s="523"/>
      <c r="E263" s="523"/>
      <c r="F263" s="523"/>
      <c r="G263" s="523"/>
      <c r="H263" s="523"/>
      <c r="I263" s="523"/>
      <c r="J263" s="523"/>
      <c r="K263" s="523"/>
      <c r="L263" s="557"/>
      <c r="M263" s="540"/>
      <c r="N263" s="555"/>
      <c r="O263" s="540"/>
      <c r="P263" s="86"/>
      <c r="Q263" s="86"/>
      <c r="R263" s="86"/>
      <c r="S263" s="86"/>
      <c r="T263" s="86"/>
      <c r="U263" s="86"/>
      <c r="V263" s="86"/>
      <c r="W263" s="86"/>
      <c r="X263" s="86"/>
    </row>
    <row r="264" spans="1:24" x14ac:dyDescent="0.2">
      <c r="A264" s="55"/>
      <c r="B264" s="523"/>
      <c r="C264" s="523"/>
      <c r="D264" s="523"/>
      <c r="E264" s="523"/>
      <c r="F264" s="523"/>
      <c r="G264" s="523"/>
      <c r="H264" s="523"/>
      <c r="I264" s="523"/>
      <c r="J264" s="523"/>
      <c r="K264" s="523"/>
      <c r="L264" s="557"/>
      <c r="M264" s="540"/>
      <c r="N264" s="556"/>
      <c r="O264" s="540"/>
      <c r="P264" s="86"/>
      <c r="Q264" s="86"/>
      <c r="R264" s="86"/>
      <c r="S264" s="86"/>
      <c r="T264" s="86"/>
      <c r="U264" s="86"/>
      <c r="V264" s="86"/>
      <c r="W264" s="86"/>
      <c r="X264" s="86"/>
    </row>
    <row r="265" spans="1:24" x14ac:dyDescent="0.2">
      <c r="A265" s="55"/>
      <c r="B265" s="523"/>
      <c r="C265" s="523"/>
      <c r="D265" s="523"/>
      <c r="E265" s="523"/>
      <c r="F265" s="523"/>
      <c r="G265" s="523"/>
      <c r="H265" s="523"/>
      <c r="I265" s="523"/>
      <c r="J265" s="523"/>
      <c r="K265" s="523"/>
      <c r="L265" s="557"/>
      <c r="M265" s="540"/>
      <c r="N265" s="80"/>
      <c r="O265" s="540"/>
      <c r="P265" s="86"/>
      <c r="Q265" s="86"/>
      <c r="R265" s="86"/>
      <c r="S265" s="86"/>
      <c r="T265" s="86"/>
      <c r="U265" s="86"/>
      <c r="V265" s="86"/>
      <c r="W265" s="86"/>
      <c r="X265" s="86"/>
    </row>
    <row r="266" spans="1:24" x14ac:dyDescent="0.2">
      <c r="A266" s="55"/>
      <c r="B266" s="523"/>
      <c r="C266" s="523"/>
      <c r="D266" s="523"/>
      <c r="E266" s="523"/>
      <c r="F266" s="523"/>
      <c r="G266" s="523"/>
      <c r="H266" s="523"/>
      <c r="I266" s="523"/>
      <c r="J266" s="523"/>
      <c r="K266" s="523"/>
      <c r="L266" s="557"/>
      <c r="M266" s="540"/>
      <c r="N266" s="80"/>
      <c r="O266" s="540"/>
      <c r="P266" s="86"/>
      <c r="Q266" s="86"/>
      <c r="R266" s="86"/>
      <c r="S266" s="86"/>
      <c r="T266" s="86"/>
      <c r="U266" s="86"/>
      <c r="V266" s="86"/>
      <c r="W266" s="86"/>
      <c r="X266" s="86"/>
    </row>
    <row r="267" spans="1:24" x14ac:dyDescent="0.2">
      <c r="A267" s="55"/>
      <c r="B267" s="523"/>
      <c r="C267" s="523"/>
      <c r="D267" s="523"/>
      <c r="E267" s="523"/>
      <c r="F267" s="523"/>
      <c r="G267" s="523"/>
      <c r="H267" s="523"/>
      <c r="I267" s="523"/>
      <c r="J267" s="523"/>
      <c r="K267" s="523"/>
      <c r="L267" s="557"/>
      <c r="M267" s="540"/>
      <c r="N267" s="551"/>
      <c r="O267" s="540"/>
      <c r="P267" s="86"/>
      <c r="Q267" s="86"/>
      <c r="R267" s="86"/>
      <c r="S267" s="86"/>
      <c r="T267" s="86"/>
      <c r="U267" s="86"/>
      <c r="V267" s="86"/>
      <c r="W267" s="86"/>
      <c r="X267" s="86"/>
    </row>
    <row r="268" spans="1:24" x14ac:dyDescent="0.2">
      <c r="A268" s="55"/>
      <c r="B268" s="523"/>
      <c r="C268" s="523"/>
      <c r="D268" s="523"/>
      <c r="E268" s="523"/>
      <c r="F268" s="523"/>
      <c r="G268" s="523"/>
      <c r="H268" s="523"/>
      <c r="I268" s="523"/>
      <c r="J268" s="523"/>
      <c r="K268" s="523"/>
      <c r="L268" s="557"/>
      <c r="M268" s="540"/>
      <c r="N268" s="552"/>
      <c r="O268" s="540"/>
      <c r="P268" s="86"/>
      <c r="Q268" s="86"/>
      <c r="R268" s="86"/>
      <c r="S268" s="86"/>
      <c r="T268" s="86"/>
      <c r="U268" s="86"/>
      <c r="V268" s="86"/>
      <c r="W268" s="86"/>
      <c r="X268" s="86"/>
    </row>
    <row r="269" spans="1:24" x14ac:dyDescent="0.2">
      <c r="A269" s="55"/>
      <c r="B269" s="704"/>
      <c r="C269" s="704"/>
      <c r="D269" s="704"/>
      <c r="E269" s="704"/>
      <c r="F269" s="704"/>
      <c r="G269" s="704"/>
      <c r="H269" s="704"/>
      <c r="I269" s="704"/>
      <c r="J269" s="704"/>
      <c r="K269" s="704"/>
      <c r="L269" s="735"/>
      <c r="M269" s="540"/>
      <c r="N269" s="80"/>
      <c r="O269" s="540"/>
      <c r="P269" s="86"/>
      <c r="Q269" s="86"/>
      <c r="R269" s="86"/>
      <c r="S269" s="86"/>
      <c r="T269" s="86"/>
      <c r="U269" s="86"/>
      <c r="V269" s="86"/>
      <c r="W269" s="86"/>
      <c r="X269" s="86"/>
    </row>
    <row r="270" spans="1:24" x14ac:dyDescent="0.2">
      <c r="A270" s="55"/>
      <c r="B270" s="704"/>
      <c r="C270" s="704"/>
      <c r="D270" s="704"/>
      <c r="E270" s="704"/>
      <c r="F270" s="704"/>
      <c r="G270" s="704"/>
      <c r="H270" s="704"/>
      <c r="I270" s="704"/>
      <c r="J270" s="704"/>
      <c r="K270" s="704"/>
      <c r="L270" s="735"/>
      <c r="M270" s="540"/>
      <c r="N270" s="80"/>
      <c r="O270" s="540"/>
      <c r="P270" s="86"/>
      <c r="Q270" s="86"/>
      <c r="R270" s="86"/>
      <c r="S270" s="86"/>
      <c r="T270" s="86"/>
      <c r="U270" s="86"/>
      <c r="V270" s="86"/>
      <c r="W270" s="86"/>
      <c r="X270" s="86"/>
    </row>
    <row r="271" spans="1:24" x14ac:dyDescent="0.2">
      <c r="A271" s="55"/>
      <c r="B271" s="523"/>
      <c r="C271" s="523"/>
      <c r="D271" s="523"/>
      <c r="E271" s="523"/>
      <c r="F271" s="523"/>
      <c r="G271" s="523"/>
      <c r="H271" s="523"/>
      <c r="I271" s="523"/>
      <c r="J271" s="523"/>
      <c r="K271" s="523"/>
      <c r="L271" s="557"/>
      <c r="M271" s="540"/>
      <c r="N271" s="551"/>
      <c r="O271" s="540"/>
      <c r="P271" s="86"/>
      <c r="Q271" s="86"/>
      <c r="R271" s="86"/>
      <c r="S271" s="86"/>
      <c r="T271" s="86"/>
      <c r="U271" s="86"/>
      <c r="V271" s="86"/>
      <c r="W271" s="86"/>
      <c r="X271" s="86"/>
    </row>
    <row r="272" spans="1:24" x14ac:dyDescent="0.2">
      <c r="A272" s="55"/>
      <c r="B272" s="523"/>
      <c r="C272" s="523"/>
      <c r="D272" s="523"/>
      <c r="E272" s="523"/>
      <c r="F272" s="523"/>
      <c r="G272" s="523"/>
      <c r="H272" s="523"/>
      <c r="I272" s="523"/>
      <c r="J272" s="523"/>
      <c r="K272" s="523"/>
      <c r="L272" s="557"/>
      <c r="M272" s="540"/>
      <c r="N272" s="553"/>
      <c r="O272" s="540"/>
      <c r="P272" s="86"/>
      <c r="Q272" s="86"/>
      <c r="R272" s="86"/>
      <c r="S272" s="86"/>
      <c r="T272" s="86"/>
      <c r="U272" s="86"/>
      <c r="V272" s="86"/>
      <c r="W272" s="86"/>
      <c r="X272" s="86"/>
    </row>
    <row r="273" spans="1:24" x14ac:dyDescent="0.2">
      <c r="A273" s="55"/>
      <c r="B273" s="523"/>
      <c r="C273" s="523"/>
      <c r="D273" s="523"/>
      <c r="E273" s="523"/>
      <c r="F273" s="523"/>
      <c r="G273" s="523"/>
      <c r="H273" s="523"/>
      <c r="I273" s="523"/>
      <c r="J273" s="523"/>
      <c r="K273" s="523"/>
      <c r="L273" s="557"/>
      <c r="M273" s="540"/>
      <c r="N273" s="552"/>
      <c r="O273" s="540"/>
      <c r="P273" s="86"/>
      <c r="Q273" s="86"/>
      <c r="R273" s="86"/>
      <c r="S273" s="86"/>
      <c r="T273" s="86"/>
      <c r="U273" s="86"/>
      <c r="V273" s="86"/>
      <c r="W273" s="86"/>
      <c r="X273" s="86"/>
    </row>
    <row r="274" spans="1:24" x14ac:dyDescent="0.2">
      <c r="A274" s="55"/>
      <c r="B274" s="523"/>
      <c r="C274" s="523"/>
      <c r="D274" s="523"/>
      <c r="E274" s="523"/>
      <c r="F274" s="523"/>
      <c r="G274" s="523"/>
      <c r="H274" s="523"/>
      <c r="I274" s="523"/>
      <c r="J274" s="523"/>
      <c r="K274" s="523"/>
      <c r="L274" s="557"/>
      <c r="M274" s="540"/>
      <c r="N274" s="80"/>
      <c r="O274" s="540"/>
      <c r="P274" s="86"/>
      <c r="Q274" s="86"/>
      <c r="R274" s="86"/>
      <c r="S274" s="86"/>
      <c r="T274" s="86"/>
      <c r="U274" s="86"/>
      <c r="V274" s="86"/>
      <c r="W274" s="86"/>
      <c r="X274" s="86"/>
    </row>
    <row r="275" spans="1:24" x14ac:dyDescent="0.2">
      <c r="A275" s="55"/>
      <c r="B275" s="523"/>
      <c r="C275" s="523"/>
      <c r="D275" s="523"/>
      <c r="E275" s="523"/>
      <c r="F275" s="523"/>
      <c r="G275" s="523"/>
      <c r="H275" s="523"/>
      <c r="I275" s="523"/>
      <c r="J275" s="523"/>
      <c r="K275" s="523"/>
      <c r="L275" s="557"/>
      <c r="M275" s="540"/>
      <c r="N275" s="80"/>
      <c r="O275" s="540"/>
      <c r="P275" s="86"/>
      <c r="Q275" s="86"/>
      <c r="R275" s="86"/>
      <c r="S275" s="86"/>
      <c r="T275" s="86"/>
      <c r="U275" s="86"/>
      <c r="V275" s="86"/>
      <c r="W275" s="86"/>
      <c r="X275" s="86"/>
    </row>
    <row r="276" spans="1:24" x14ac:dyDescent="0.2">
      <c r="A276" s="55"/>
      <c r="B276" s="523"/>
      <c r="C276" s="523"/>
      <c r="D276" s="523"/>
      <c r="E276" s="523"/>
      <c r="F276" s="523"/>
      <c r="G276" s="523"/>
      <c r="H276" s="523"/>
      <c r="I276" s="523"/>
      <c r="J276" s="523"/>
      <c r="K276" s="523"/>
      <c r="L276" s="557"/>
      <c r="M276" s="540"/>
      <c r="N276" s="80"/>
      <c r="O276" s="540"/>
      <c r="P276" s="86"/>
      <c r="Q276" s="86"/>
      <c r="R276" s="86"/>
      <c r="S276" s="86"/>
      <c r="T276" s="86"/>
      <c r="U276" s="86"/>
      <c r="V276" s="86"/>
      <c r="W276" s="86"/>
      <c r="X276" s="86"/>
    </row>
    <row r="277" spans="1:24" x14ac:dyDescent="0.2">
      <c r="A277" s="55"/>
      <c r="B277" s="523"/>
      <c r="C277" s="523"/>
      <c r="D277" s="523"/>
      <c r="E277" s="523"/>
      <c r="F277" s="523"/>
      <c r="G277" s="523"/>
      <c r="H277" s="523"/>
      <c r="I277" s="523"/>
      <c r="J277" s="523"/>
      <c r="K277" s="523"/>
      <c r="L277" s="557"/>
      <c r="M277" s="540"/>
      <c r="N277" s="554"/>
      <c r="O277" s="540"/>
      <c r="P277" s="86"/>
      <c r="Q277" s="86"/>
      <c r="R277" s="86"/>
      <c r="S277" s="86"/>
      <c r="T277" s="86"/>
      <c r="U277" s="86"/>
      <c r="V277" s="86"/>
      <c r="W277" s="86"/>
      <c r="X277" s="86"/>
    </row>
    <row r="278" spans="1:24" x14ac:dyDescent="0.2">
      <c r="A278" s="55"/>
      <c r="B278" s="523"/>
      <c r="C278" s="523"/>
      <c r="D278" s="523"/>
      <c r="E278" s="523"/>
      <c r="F278" s="523"/>
      <c r="G278" s="523"/>
      <c r="H278" s="523"/>
      <c r="I278" s="523"/>
      <c r="J278" s="523"/>
      <c r="K278" s="523"/>
      <c r="L278" s="557"/>
      <c r="M278" s="540"/>
      <c r="N278" s="555"/>
      <c r="O278" s="540"/>
      <c r="P278" s="86"/>
      <c r="Q278" s="86"/>
      <c r="R278" s="86"/>
      <c r="S278" s="86"/>
      <c r="T278" s="86"/>
      <c r="U278" s="86"/>
      <c r="V278" s="86"/>
      <c r="W278" s="86"/>
      <c r="X278" s="86"/>
    </row>
    <row r="279" spans="1:24" x14ac:dyDescent="0.2">
      <c r="A279" s="55"/>
      <c r="B279" s="523"/>
      <c r="C279" s="523"/>
      <c r="D279" s="523"/>
      <c r="E279" s="523"/>
      <c r="F279" s="523"/>
      <c r="G279" s="523"/>
      <c r="H279" s="523"/>
      <c r="I279" s="523"/>
      <c r="J279" s="523"/>
      <c r="K279" s="523"/>
      <c r="L279" s="557"/>
      <c r="M279" s="540"/>
      <c r="N279" s="555"/>
      <c r="O279" s="540"/>
      <c r="P279" s="86"/>
      <c r="Q279" s="86"/>
      <c r="R279" s="86"/>
      <c r="S279" s="86"/>
      <c r="T279" s="86"/>
      <c r="U279" s="86"/>
      <c r="V279" s="86"/>
      <c r="W279" s="86"/>
      <c r="X279" s="86"/>
    </row>
    <row r="280" spans="1:24" x14ac:dyDescent="0.2">
      <c r="A280" s="55"/>
      <c r="B280" s="523"/>
      <c r="C280" s="523"/>
      <c r="D280" s="523"/>
      <c r="E280" s="523"/>
      <c r="F280" s="523"/>
      <c r="G280" s="523"/>
      <c r="H280" s="523"/>
      <c r="I280" s="523"/>
      <c r="J280" s="523"/>
      <c r="K280" s="523"/>
      <c r="L280" s="557"/>
      <c r="M280" s="540"/>
      <c r="N280" s="555"/>
      <c r="O280" s="540"/>
      <c r="P280" s="86"/>
      <c r="Q280" s="86"/>
      <c r="R280" s="86"/>
      <c r="S280" s="86"/>
      <c r="T280" s="86"/>
      <c r="U280" s="86"/>
      <c r="V280" s="86"/>
      <c r="W280" s="86"/>
      <c r="X280" s="86"/>
    </row>
    <row r="281" spans="1:24" x14ac:dyDescent="0.2">
      <c r="A281" s="55"/>
      <c r="B281" s="523"/>
      <c r="C281" s="523"/>
      <c r="D281" s="523"/>
      <c r="E281" s="523"/>
      <c r="F281" s="523"/>
      <c r="G281" s="523"/>
      <c r="H281" s="523"/>
      <c r="I281" s="523"/>
      <c r="J281" s="523"/>
      <c r="K281" s="523"/>
      <c r="L281" s="557"/>
      <c r="M281" s="540"/>
      <c r="N281" s="556"/>
      <c r="O281" s="540"/>
      <c r="P281" s="86"/>
      <c r="Q281" s="86"/>
      <c r="R281" s="86"/>
      <c r="S281" s="86"/>
      <c r="T281" s="86"/>
      <c r="U281" s="86"/>
      <c r="V281" s="86"/>
      <c r="W281" s="86"/>
      <c r="X281" s="86"/>
    </row>
    <row r="282" spans="1:24" x14ac:dyDescent="0.2">
      <c r="A282" s="55"/>
      <c r="B282" s="523"/>
      <c r="C282" s="523"/>
      <c r="D282" s="523"/>
      <c r="E282" s="523"/>
      <c r="F282" s="523"/>
      <c r="G282" s="523"/>
      <c r="H282" s="523"/>
      <c r="I282" s="523"/>
      <c r="J282" s="523"/>
      <c r="K282" s="523"/>
      <c r="L282" s="557"/>
      <c r="M282" s="540"/>
      <c r="N282" s="80"/>
      <c r="O282" s="540"/>
      <c r="P282" s="86"/>
      <c r="Q282" s="86"/>
      <c r="R282" s="86"/>
      <c r="S282" s="86"/>
      <c r="T282" s="86"/>
      <c r="U282" s="86"/>
      <c r="V282" s="86"/>
      <c r="W282" s="86"/>
      <c r="X282" s="86"/>
    </row>
    <row r="283" spans="1:24" x14ac:dyDescent="0.2">
      <c r="A283" s="55"/>
      <c r="B283" s="523"/>
      <c r="C283" s="523"/>
      <c r="D283" s="523"/>
      <c r="E283" s="523"/>
      <c r="F283" s="523"/>
      <c r="G283" s="523"/>
      <c r="H283" s="523"/>
      <c r="I283" s="523"/>
      <c r="J283" s="523"/>
      <c r="K283" s="523"/>
      <c r="L283" s="557"/>
      <c r="M283" s="540"/>
      <c r="N283" s="80"/>
      <c r="O283" s="540"/>
      <c r="P283" s="86"/>
      <c r="Q283" s="86"/>
      <c r="R283" s="86"/>
      <c r="S283" s="86"/>
      <c r="T283" s="86"/>
      <c r="U283" s="86"/>
      <c r="V283" s="86"/>
      <c r="W283" s="86"/>
      <c r="X283" s="86"/>
    </row>
    <row r="284" spans="1:24" x14ac:dyDescent="0.2">
      <c r="A284" s="55"/>
      <c r="B284" s="523"/>
      <c r="C284" s="523"/>
      <c r="D284" s="523"/>
      <c r="E284" s="523"/>
      <c r="F284" s="523"/>
      <c r="G284" s="523"/>
      <c r="H284" s="523"/>
      <c r="I284" s="523"/>
      <c r="J284" s="523"/>
      <c r="K284" s="523"/>
      <c r="L284" s="557"/>
      <c r="M284" s="540"/>
      <c r="N284" s="80"/>
      <c r="O284" s="540"/>
      <c r="P284" s="86"/>
      <c r="Q284" s="86"/>
      <c r="R284" s="86"/>
      <c r="S284" s="86"/>
      <c r="T284" s="86"/>
      <c r="U284" s="86"/>
      <c r="V284" s="86"/>
      <c r="W284" s="86"/>
      <c r="X284" s="86"/>
    </row>
    <row r="285" spans="1:24" x14ac:dyDescent="0.2">
      <c r="A285" s="55"/>
      <c r="B285" s="523"/>
      <c r="C285" s="523"/>
      <c r="D285" s="523"/>
      <c r="E285" s="523"/>
      <c r="F285" s="523"/>
      <c r="G285" s="523"/>
      <c r="H285" s="523"/>
      <c r="I285" s="523"/>
      <c r="J285" s="523"/>
      <c r="K285" s="523"/>
      <c r="L285" s="557"/>
      <c r="M285" s="540"/>
      <c r="N285" s="80"/>
      <c r="O285" s="540"/>
      <c r="P285" s="86"/>
      <c r="Q285" s="86"/>
      <c r="R285" s="86"/>
      <c r="S285" s="86"/>
      <c r="T285" s="86"/>
      <c r="U285" s="86"/>
      <c r="V285" s="86"/>
      <c r="W285" s="86"/>
      <c r="X285" s="86"/>
    </row>
    <row r="286" spans="1:24" x14ac:dyDescent="0.2">
      <c r="A286" s="55"/>
      <c r="B286" s="523"/>
      <c r="C286" s="523"/>
      <c r="D286" s="523"/>
      <c r="E286" s="523"/>
      <c r="F286" s="523"/>
      <c r="G286" s="523"/>
      <c r="H286" s="523"/>
      <c r="I286" s="523"/>
      <c r="J286" s="523"/>
      <c r="K286" s="523"/>
      <c r="L286" s="557"/>
      <c r="M286" s="540"/>
      <c r="N286" s="551"/>
      <c r="O286" s="540"/>
      <c r="P286" s="86"/>
      <c r="Q286" s="86"/>
      <c r="R286" s="86"/>
      <c r="S286" s="86"/>
      <c r="T286" s="86"/>
      <c r="U286" s="86"/>
      <c r="V286" s="86"/>
      <c r="W286" s="86"/>
      <c r="X286" s="86"/>
    </row>
    <row r="287" spans="1:24" x14ac:dyDescent="0.2">
      <c r="A287" s="55"/>
      <c r="B287" s="523"/>
      <c r="C287" s="523"/>
      <c r="D287" s="523"/>
      <c r="E287" s="523"/>
      <c r="F287" s="523"/>
      <c r="G287" s="523"/>
      <c r="H287" s="523"/>
      <c r="I287" s="523"/>
      <c r="J287" s="523"/>
      <c r="K287" s="523"/>
      <c r="L287" s="557"/>
      <c r="M287" s="540"/>
      <c r="N287" s="553"/>
      <c r="O287" s="540"/>
      <c r="P287" s="86"/>
      <c r="Q287" s="86"/>
      <c r="R287" s="86"/>
      <c r="S287" s="86"/>
      <c r="T287" s="86"/>
      <c r="U287" s="86"/>
      <c r="V287" s="86"/>
      <c r="W287" s="86"/>
      <c r="X287" s="86"/>
    </row>
    <row r="288" spans="1:24" x14ac:dyDescent="0.2">
      <c r="A288" s="55"/>
      <c r="B288" s="523"/>
      <c r="C288" s="523"/>
      <c r="D288" s="523"/>
      <c r="E288" s="523"/>
      <c r="F288" s="523"/>
      <c r="G288" s="523"/>
      <c r="H288" s="523"/>
      <c r="I288" s="523"/>
      <c r="J288" s="523"/>
      <c r="K288" s="523"/>
      <c r="L288" s="557"/>
      <c r="M288" s="540"/>
      <c r="N288" s="552"/>
      <c r="O288" s="540"/>
      <c r="P288" s="86"/>
      <c r="Q288" s="86"/>
      <c r="R288" s="86"/>
      <c r="S288" s="86"/>
      <c r="T288" s="86"/>
      <c r="U288" s="86"/>
      <c r="V288" s="86"/>
      <c r="W288" s="86"/>
      <c r="X288" s="86"/>
    </row>
    <row r="289" spans="1:24" x14ac:dyDescent="0.2">
      <c r="A289" s="55"/>
      <c r="B289" s="523"/>
      <c r="C289" s="523"/>
      <c r="D289" s="523"/>
      <c r="E289" s="523"/>
      <c r="F289" s="523"/>
      <c r="G289" s="523"/>
      <c r="H289" s="523"/>
      <c r="I289" s="523"/>
      <c r="J289" s="523"/>
      <c r="K289" s="523"/>
      <c r="L289" s="557"/>
      <c r="M289" s="540"/>
      <c r="N289" s="80"/>
      <c r="O289" s="540"/>
      <c r="P289" s="86"/>
      <c r="Q289" s="86"/>
      <c r="R289" s="86"/>
      <c r="S289" s="86"/>
      <c r="T289" s="86"/>
      <c r="U289" s="86"/>
      <c r="V289" s="86"/>
      <c r="W289" s="86"/>
      <c r="X289" s="86"/>
    </row>
    <row r="290" spans="1:24" x14ac:dyDescent="0.2">
      <c r="A290" s="55"/>
      <c r="B290" s="523"/>
      <c r="C290" s="523"/>
      <c r="D290" s="523"/>
      <c r="E290" s="523"/>
      <c r="F290" s="523"/>
      <c r="G290" s="523"/>
      <c r="H290" s="523"/>
      <c r="I290" s="523"/>
      <c r="J290" s="523"/>
      <c r="K290" s="523"/>
      <c r="L290" s="557"/>
      <c r="M290" s="540"/>
      <c r="N290" s="80"/>
      <c r="O290" s="540"/>
      <c r="P290" s="86"/>
      <c r="Q290" s="86"/>
      <c r="R290" s="86"/>
      <c r="S290" s="86"/>
      <c r="T290" s="86"/>
      <c r="U290" s="86"/>
      <c r="V290" s="86"/>
      <c r="W290" s="86"/>
      <c r="X290" s="86"/>
    </row>
    <row r="291" spans="1:24" x14ac:dyDescent="0.2">
      <c r="A291" s="55"/>
      <c r="B291" s="523"/>
      <c r="C291" s="523"/>
      <c r="D291" s="523"/>
      <c r="E291" s="523"/>
      <c r="F291" s="523"/>
      <c r="G291" s="523"/>
      <c r="H291" s="523"/>
      <c r="I291" s="523"/>
      <c r="J291" s="523"/>
      <c r="K291" s="523"/>
      <c r="L291" s="557"/>
      <c r="M291" s="540"/>
      <c r="N291" s="80"/>
      <c r="O291" s="540"/>
      <c r="P291" s="86"/>
      <c r="Q291" s="86"/>
      <c r="R291" s="86"/>
      <c r="S291" s="86"/>
      <c r="T291" s="86"/>
      <c r="U291" s="86"/>
      <c r="V291" s="86"/>
      <c r="W291" s="86"/>
      <c r="X291" s="86"/>
    </row>
    <row r="292" spans="1:24" x14ac:dyDescent="0.2">
      <c r="A292" s="55"/>
      <c r="B292" s="523"/>
      <c r="C292" s="523"/>
      <c r="D292" s="523"/>
      <c r="E292" s="523"/>
      <c r="F292" s="523"/>
      <c r="G292" s="523"/>
      <c r="H292" s="523"/>
      <c r="I292" s="523"/>
      <c r="J292" s="523"/>
      <c r="K292" s="523"/>
      <c r="L292" s="557"/>
      <c r="M292" s="540"/>
      <c r="N292" s="80"/>
      <c r="O292" s="540"/>
      <c r="P292" s="86"/>
      <c r="Q292" s="86"/>
      <c r="R292" s="86"/>
      <c r="S292" s="86"/>
      <c r="T292" s="86"/>
      <c r="U292" s="86"/>
      <c r="V292" s="86"/>
      <c r="W292" s="86"/>
      <c r="X292" s="86"/>
    </row>
    <row r="293" spans="1:24" x14ac:dyDescent="0.2">
      <c r="A293" s="55"/>
      <c r="B293" s="523"/>
      <c r="C293" s="523"/>
      <c r="D293" s="523"/>
      <c r="E293" s="523"/>
      <c r="F293" s="523"/>
      <c r="G293" s="523"/>
      <c r="H293" s="523"/>
      <c r="I293" s="523"/>
      <c r="J293" s="523"/>
      <c r="K293" s="523"/>
      <c r="L293" s="557"/>
      <c r="M293" s="540"/>
      <c r="N293" s="80"/>
      <c r="O293" s="540"/>
      <c r="P293" s="86"/>
      <c r="Q293" s="86"/>
      <c r="R293" s="86"/>
      <c r="S293" s="86"/>
      <c r="T293" s="86"/>
      <c r="U293" s="86"/>
      <c r="V293" s="86"/>
      <c r="W293" s="86"/>
      <c r="X293" s="86"/>
    </row>
    <row r="294" spans="1:24" x14ac:dyDescent="0.2">
      <c r="A294" s="55"/>
      <c r="B294" s="523"/>
      <c r="C294" s="523"/>
      <c r="D294" s="523"/>
      <c r="E294" s="523"/>
      <c r="F294" s="523"/>
      <c r="G294" s="523"/>
      <c r="H294" s="523"/>
      <c r="I294" s="523"/>
      <c r="J294" s="523"/>
      <c r="K294" s="523"/>
      <c r="L294" s="557"/>
      <c r="M294" s="540"/>
      <c r="N294" s="80"/>
      <c r="O294" s="540"/>
      <c r="P294" s="86"/>
      <c r="Q294" s="86"/>
      <c r="R294" s="86"/>
      <c r="S294" s="86"/>
      <c r="T294" s="86"/>
      <c r="U294" s="86"/>
      <c r="V294" s="86"/>
      <c r="W294" s="86"/>
      <c r="X294" s="86"/>
    </row>
    <row r="295" spans="1:24" x14ac:dyDescent="0.2">
      <c r="A295" s="55"/>
      <c r="B295" s="523"/>
      <c r="C295" s="523"/>
      <c r="D295" s="523"/>
      <c r="E295" s="523"/>
      <c r="F295" s="523"/>
      <c r="G295" s="523"/>
      <c r="H295" s="523"/>
      <c r="I295" s="523"/>
      <c r="J295" s="523"/>
      <c r="K295" s="523"/>
      <c r="L295" s="557"/>
      <c r="M295" s="540"/>
      <c r="N295" s="80"/>
      <c r="O295" s="540"/>
      <c r="P295" s="86"/>
      <c r="Q295" s="86"/>
      <c r="R295" s="86"/>
      <c r="S295" s="86"/>
      <c r="T295" s="86"/>
      <c r="U295" s="86"/>
      <c r="V295" s="86"/>
      <c r="W295" s="86"/>
      <c r="X295" s="86"/>
    </row>
    <row r="296" spans="1:24" x14ac:dyDescent="0.2">
      <c r="A296" s="55"/>
      <c r="B296" s="523"/>
      <c r="C296" s="523"/>
      <c r="D296" s="523"/>
      <c r="E296" s="523"/>
      <c r="F296" s="523"/>
      <c r="G296" s="523"/>
      <c r="H296" s="523"/>
      <c r="I296" s="523"/>
      <c r="J296" s="523"/>
      <c r="K296" s="523"/>
      <c r="L296" s="557"/>
      <c r="M296" s="540"/>
      <c r="N296" s="80"/>
      <c r="O296" s="540"/>
      <c r="P296" s="86"/>
      <c r="Q296" s="86"/>
      <c r="R296" s="86"/>
      <c r="S296" s="86"/>
      <c r="T296" s="86"/>
      <c r="U296" s="86"/>
      <c r="V296" s="86"/>
      <c r="W296" s="86"/>
      <c r="X296" s="86"/>
    </row>
    <row r="297" spans="1:24" x14ac:dyDescent="0.2">
      <c r="A297" s="55"/>
      <c r="B297" s="523"/>
      <c r="C297" s="523"/>
      <c r="D297" s="523"/>
      <c r="E297" s="523"/>
      <c r="F297" s="523"/>
      <c r="G297" s="523"/>
      <c r="H297" s="523"/>
      <c r="I297" s="523"/>
      <c r="J297" s="523"/>
      <c r="K297" s="523"/>
      <c r="L297" s="557"/>
      <c r="M297" s="540"/>
      <c r="N297" s="80"/>
      <c r="O297" s="540"/>
      <c r="P297" s="86"/>
      <c r="Q297" s="86"/>
      <c r="R297" s="86"/>
      <c r="S297" s="86"/>
      <c r="T297" s="86"/>
      <c r="U297" s="86"/>
      <c r="V297" s="86"/>
      <c r="W297" s="86"/>
      <c r="X297" s="86"/>
    </row>
    <row r="298" spans="1:24" x14ac:dyDescent="0.2">
      <c r="A298" s="55"/>
      <c r="B298" s="523"/>
      <c r="C298" s="523"/>
      <c r="D298" s="523"/>
      <c r="E298" s="523"/>
      <c r="F298" s="523"/>
      <c r="G298" s="523"/>
      <c r="H298" s="523"/>
      <c r="I298" s="523"/>
      <c r="J298" s="523"/>
      <c r="K298" s="523"/>
      <c r="L298" s="557"/>
      <c r="M298" s="540"/>
      <c r="N298" s="551"/>
      <c r="O298" s="540"/>
      <c r="P298" s="86"/>
      <c r="Q298" s="86"/>
      <c r="R298" s="86"/>
      <c r="S298" s="86"/>
      <c r="T298" s="86"/>
      <c r="U298" s="86"/>
      <c r="V298" s="86"/>
      <c r="W298" s="86"/>
      <c r="X298" s="86"/>
    </row>
    <row r="299" spans="1:24" x14ac:dyDescent="0.2">
      <c r="A299" s="55"/>
      <c r="B299" s="523"/>
      <c r="C299" s="523"/>
      <c r="D299" s="523"/>
      <c r="E299" s="523"/>
      <c r="F299" s="523"/>
      <c r="G299" s="523"/>
      <c r="H299" s="523"/>
      <c r="I299" s="523"/>
      <c r="J299" s="523"/>
      <c r="K299" s="523"/>
      <c r="L299" s="557"/>
      <c r="M299" s="540"/>
      <c r="N299" s="553"/>
      <c r="O299" s="540"/>
      <c r="P299" s="86"/>
      <c r="Q299" s="86"/>
      <c r="R299" s="86"/>
      <c r="S299" s="86"/>
      <c r="T299" s="86"/>
      <c r="U299" s="86"/>
      <c r="V299" s="86"/>
      <c r="W299" s="86"/>
      <c r="X299" s="86"/>
    </row>
    <row r="300" spans="1:24" x14ac:dyDescent="0.2">
      <c r="A300" s="55"/>
      <c r="B300" s="523"/>
      <c r="C300" s="523"/>
      <c r="D300" s="523"/>
      <c r="E300" s="523"/>
      <c r="F300" s="523"/>
      <c r="G300" s="523"/>
      <c r="H300" s="523"/>
      <c r="I300" s="523"/>
      <c r="J300" s="523"/>
      <c r="K300" s="523"/>
      <c r="L300" s="557"/>
      <c r="M300" s="540"/>
      <c r="N300" s="553"/>
      <c r="O300" s="540"/>
      <c r="P300" s="86"/>
      <c r="Q300" s="86"/>
      <c r="R300" s="86"/>
      <c r="S300" s="86"/>
      <c r="T300" s="86"/>
      <c r="U300" s="86"/>
      <c r="V300" s="86"/>
      <c r="W300" s="86"/>
      <c r="X300" s="86"/>
    </row>
    <row r="301" spans="1:24" x14ac:dyDescent="0.2">
      <c r="A301" s="55"/>
      <c r="B301" s="523"/>
      <c r="C301" s="523"/>
      <c r="D301" s="523"/>
      <c r="E301" s="523"/>
      <c r="F301" s="523"/>
      <c r="G301" s="523"/>
      <c r="H301" s="523"/>
      <c r="I301" s="523"/>
      <c r="J301" s="523"/>
      <c r="K301" s="523"/>
      <c r="L301" s="557"/>
      <c r="M301" s="540"/>
      <c r="N301" s="553"/>
      <c r="O301" s="540"/>
      <c r="P301" s="86"/>
      <c r="Q301" s="86"/>
      <c r="R301" s="86"/>
      <c r="S301" s="86"/>
      <c r="T301" s="86"/>
      <c r="U301" s="86"/>
      <c r="V301" s="86"/>
      <c r="W301" s="86"/>
      <c r="X301" s="86"/>
    </row>
    <row r="302" spans="1:24" x14ac:dyDescent="0.2">
      <c r="A302" s="55"/>
      <c r="B302" s="523"/>
      <c r="C302" s="523"/>
      <c r="D302" s="523"/>
      <c r="E302" s="523"/>
      <c r="F302" s="523"/>
      <c r="G302" s="523"/>
      <c r="H302" s="523"/>
      <c r="I302" s="523"/>
      <c r="J302" s="523"/>
      <c r="K302" s="523"/>
      <c r="L302" s="557"/>
      <c r="M302" s="540"/>
      <c r="N302" s="552"/>
      <c r="O302" s="540"/>
      <c r="P302" s="86"/>
      <c r="Q302" s="86"/>
      <c r="R302" s="86"/>
      <c r="S302" s="86"/>
      <c r="T302" s="86"/>
      <c r="U302" s="86"/>
      <c r="V302" s="86"/>
      <c r="W302" s="86"/>
      <c r="X302" s="86"/>
    </row>
    <row r="303" spans="1:24" ht="17" thickBot="1" x14ac:dyDescent="0.25">
      <c r="A303" s="56"/>
      <c r="B303" s="526"/>
      <c r="C303" s="526"/>
      <c r="D303" s="526"/>
      <c r="E303" s="526"/>
      <c r="F303" s="526"/>
      <c r="G303" s="526"/>
      <c r="H303" s="526"/>
      <c r="I303" s="526"/>
      <c r="J303" s="526"/>
      <c r="K303" s="526"/>
      <c r="L303" s="568"/>
      <c r="M303" s="540"/>
      <c r="N303" s="81"/>
      <c r="O303" s="540"/>
      <c r="P303" s="86"/>
      <c r="Q303" s="86"/>
      <c r="R303" s="86"/>
      <c r="S303" s="86"/>
      <c r="T303" s="86"/>
      <c r="U303" s="86"/>
      <c r="V303" s="86"/>
      <c r="W303" s="86"/>
      <c r="X303" s="86"/>
    </row>
    <row r="304" spans="1:24" ht="17" thickBot="1" x14ac:dyDescent="0.25">
      <c r="A304" s="540"/>
      <c r="B304" s="540"/>
      <c r="C304" s="540"/>
      <c r="D304" s="540"/>
      <c r="E304" s="540"/>
      <c r="F304" s="540"/>
      <c r="G304" s="540"/>
      <c r="H304" s="540"/>
      <c r="I304" s="540"/>
      <c r="J304" s="540"/>
      <c r="K304" s="540"/>
      <c r="L304" s="540"/>
      <c r="M304" s="540"/>
      <c r="N304" s="540"/>
      <c r="O304" s="540"/>
      <c r="P304" s="86"/>
      <c r="Q304" s="86"/>
      <c r="R304" s="86"/>
      <c r="S304" s="86"/>
      <c r="T304" s="86"/>
      <c r="U304" s="86"/>
      <c r="V304" s="86"/>
      <c r="W304" s="86"/>
      <c r="X304" s="86"/>
    </row>
    <row r="305" spans="1:24" ht="17" thickBot="1" x14ac:dyDescent="0.25">
      <c r="A305" s="559"/>
      <c r="B305" s="560"/>
      <c r="C305" s="560"/>
      <c r="D305" s="560"/>
      <c r="E305" s="560"/>
      <c r="F305" s="560"/>
      <c r="G305" s="560"/>
      <c r="H305" s="560"/>
      <c r="I305" s="560"/>
      <c r="J305" s="560"/>
      <c r="K305" s="560"/>
      <c r="L305" s="561"/>
      <c r="M305" s="540"/>
      <c r="N305" s="540"/>
      <c r="O305" s="540"/>
      <c r="P305" s="86"/>
      <c r="Q305" s="86"/>
      <c r="R305" s="86"/>
      <c r="S305" s="86"/>
      <c r="T305" s="86"/>
      <c r="U305" s="86"/>
      <c r="V305" s="86"/>
      <c r="W305" s="86"/>
      <c r="X305" s="86"/>
    </row>
    <row r="306" spans="1:24" ht="17" thickBot="1" x14ac:dyDescent="0.25">
      <c r="A306" s="52"/>
      <c r="B306" s="563"/>
      <c r="C306" s="564"/>
      <c r="D306" s="564"/>
      <c r="E306" s="564"/>
      <c r="F306" s="564"/>
      <c r="G306" s="564"/>
      <c r="H306" s="564"/>
      <c r="I306" s="564"/>
      <c r="J306" s="564"/>
      <c r="K306" s="564"/>
      <c r="L306" s="565"/>
      <c r="M306" s="540"/>
      <c r="N306" s="540"/>
      <c r="O306" s="540"/>
      <c r="P306" s="86"/>
      <c r="Q306" s="86"/>
      <c r="R306" s="86"/>
      <c r="S306" s="86"/>
      <c r="T306" s="86"/>
      <c r="U306" s="86"/>
      <c r="V306" s="86"/>
      <c r="W306" s="86"/>
      <c r="X306" s="86"/>
    </row>
    <row r="307" spans="1:24" x14ac:dyDescent="0.2">
      <c r="A307" s="54"/>
      <c r="B307" s="566"/>
      <c r="C307" s="566"/>
      <c r="D307" s="566"/>
      <c r="E307" s="566"/>
      <c r="F307" s="566"/>
      <c r="G307" s="566"/>
      <c r="H307" s="566"/>
      <c r="I307" s="566"/>
      <c r="J307" s="566"/>
      <c r="K307" s="566"/>
      <c r="L307" s="567"/>
      <c r="M307" s="605"/>
      <c r="N307" s="79"/>
      <c r="O307" s="562"/>
      <c r="P307" s="86"/>
      <c r="Q307" s="86"/>
      <c r="R307" s="86"/>
      <c r="S307" s="86"/>
      <c r="T307" s="86"/>
      <c r="U307" s="86"/>
      <c r="V307" s="86"/>
      <c r="W307" s="86"/>
      <c r="X307" s="86"/>
    </row>
    <row r="308" spans="1:24" x14ac:dyDescent="0.2">
      <c r="A308" s="55"/>
      <c r="B308" s="523"/>
      <c r="C308" s="523"/>
      <c r="D308" s="523"/>
      <c r="E308" s="523"/>
      <c r="F308" s="523"/>
      <c r="G308" s="523"/>
      <c r="H308" s="523"/>
      <c r="I308" s="523"/>
      <c r="J308" s="523"/>
      <c r="K308" s="523"/>
      <c r="L308" s="557"/>
      <c r="M308" s="605"/>
      <c r="N308" s="80"/>
      <c r="O308" s="562"/>
      <c r="P308" s="86"/>
      <c r="Q308" s="86"/>
      <c r="R308" s="86"/>
      <c r="S308" s="86"/>
      <c r="T308" s="86"/>
      <c r="U308" s="86"/>
      <c r="V308" s="86"/>
      <c r="W308" s="86"/>
      <c r="X308" s="86"/>
    </row>
    <row r="309" spans="1:24" x14ac:dyDescent="0.2">
      <c r="A309" s="55"/>
      <c r="B309" s="523"/>
      <c r="C309" s="523"/>
      <c r="D309" s="523"/>
      <c r="E309" s="523"/>
      <c r="F309" s="523"/>
      <c r="G309" s="523"/>
      <c r="H309" s="523"/>
      <c r="I309" s="523"/>
      <c r="J309" s="523"/>
      <c r="K309" s="523"/>
      <c r="L309" s="557"/>
      <c r="M309" s="605"/>
      <c r="N309" s="80"/>
      <c r="O309" s="562"/>
      <c r="P309" s="86"/>
      <c r="Q309" s="86"/>
      <c r="R309" s="86"/>
      <c r="S309" s="86"/>
      <c r="T309" s="86"/>
      <c r="U309" s="86"/>
      <c r="V309" s="86"/>
      <c r="W309" s="86"/>
      <c r="X309" s="86"/>
    </row>
    <row r="310" spans="1:24" x14ac:dyDescent="0.2">
      <c r="A310" s="55"/>
      <c r="B310" s="523"/>
      <c r="C310" s="523"/>
      <c r="D310" s="523"/>
      <c r="E310" s="523"/>
      <c r="F310" s="523"/>
      <c r="G310" s="523"/>
      <c r="H310" s="523"/>
      <c r="I310" s="523"/>
      <c r="J310" s="523"/>
      <c r="K310" s="523"/>
      <c r="L310" s="557"/>
      <c r="M310" s="605"/>
      <c r="N310" s="80"/>
      <c r="O310" s="562"/>
      <c r="P310" s="86"/>
      <c r="Q310" s="86"/>
      <c r="R310" s="86"/>
      <c r="S310" s="86"/>
      <c r="T310" s="86"/>
      <c r="U310" s="86"/>
      <c r="V310" s="86"/>
      <c r="W310" s="86"/>
      <c r="X310" s="86"/>
    </row>
    <row r="311" spans="1:24" x14ac:dyDescent="0.2">
      <c r="A311" s="55"/>
      <c r="B311" s="523"/>
      <c r="C311" s="523"/>
      <c r="D311" s="523"/>
      <c r="E311" s="523"/>
      <c r="F311" s="523"/>
      <c r="G311" s="523"/>
      <c r="H311" s="523"/>
      <c r="I311" s="523"/>
      <c r="J311" s="523"/>
      <c r="K311" s="523"/>
      <c r="L311" s="557"/>
      <c r="M311" s="605"/>
      <c r="N311" s="80"/>
      <c r="O311" s="562"/>
      <c r="P311" s="86"/>
      <c r="Q311" s="86"/>
      <c r="R311" s="86"/>
      <c r="S311" s="86"/>
      <c r="T311" s="86"/>
      <c r="U311" s="86"/>
      <c r="V311" s="86"/>
      <c r="W311" s="86"/>
      <c r="X311" s="86"/>
    </row>
    <row r="312" spans="1:24" x14ac:dyDescent="0.2">
      <c r="A312" s="55"/>
      <c r="B312" s="523"/>
      <c r="C312" s="523"/>
      <c r="D312" s="523"/>
      <c r="E312" s="523"/>
      <c r="F312" s="523"/>
      <c r="G312" s="523"/>
      <c r="H312" s="523"/>
      <c r="I312" s="523"/>
      <c r="J312" s="523"/>
      <c r="K312" s="523"/>
      <c r="L312" s="557"/>
      <c r="M312" s="605"/>
      <c r="N312" s="80"/>
      <c r="O312" s="562"/>
      <c r="P312" s="86"/>
      <c r="Q312" s="86"/>
      <c r="R312" s="86"/>
      <c r="S312" s="86"/>
      <c r="T312" s="86"/>
      <c r="U312" s="86"/>
      <c r="V312" s="86"/>
      <c r="W312" s="86"/>
      <c r="X312" s="86"/>
    </row>
    <row r="313" spans="1:24" x14ac:dyDescent="0.2">
      <c r="A313" s="55"/>
      <c r="B313" s="523"/>
      <c r="C313" s="523"/>
      <c r="D313" s="523"/>
      <c r="E313" s="523"/>
      <c r="F313" s="523"/>
      <c r="G313" s="523"/>
      <c r="H313" s="523"/>
      <c r="I313" s="523"/>
      <c r="J313" s="523"/>
      <c r="K313" s="523"/>
      <c r="L313" s="557"/>
      <c r="M313" s="605"/>
      <c r="N313" s="80"/>
      <c r="O313" s="562"/>
      <c r="P313" s="86"/>
      <c r="Q313" s="86"/>
      <c r="R313" s="86"/>
      <c r="S313" s="86"/>
      <c r="T313" s="86"/>
      <c r="U313" s="86"/>
      <c r="V313" s="86"/>
      <c r="W313" s="86"/>
      <c r="X313" s="86"/>
    </row>
    <row r="314" spans="1:24" x14ac:dyDescent="0.2">
      <c r="A314" s="55"/>
      <c r="B314" s="523"/>
      <c r="C314" s="523"/>
      <c r="D314" s="523"/>
      <c r="E314" s="523"/>
      <c r="F314" s="523"/>
      <c r="G314" s="523"/>
      <c r="H314" s="523"/>
      <c r="I314" s="523"/>
      <c r="J314" s="523"/>
      <c r="K314" s="523"/>
      <c r="L314" s="557"/>
      <c r="M314" s="605"/>
      <c r="N314" s="80"/>
      <c r="O314" s="562"/>
      <c r="P314" s="86"/>
      <c r="Q314" s="86"/>
      <c r="R314" s="86"/>
      <c r="S314" s="86"/>
      <c r="T314" s="86"/>
      <c r="U314" s="86"/>
      <c r="V314" s="86"/>
      <c r="W314" s="86"/>
      <c r="X314" s="86"/>
    </row>
    <row r="315" spans="1:24" x14ac:dyDescent="0.2">
      <c r="A315" s="55"/>
      <c r="B315" s="523"/>
      <c r="C315" s="523"/>
      <c r="D315" s="523"/>
      <c r="E315" s="523"/>
      <c r="F315" s="523"/>
      <c r="G315" s="523"/>
      <c r="H315" s="523"/>
      <c r="I315" s="523"/>
      <c r="J315" s="523"/>
      <c r="K315" s="523"/>
      <c r="L315" s="557"/>
      <c r="M315" s="605"/>
      <c r="N315" s="80"/>
      <c r="O315" s="562"/>
      <c r="P315" s="86"/>
      <c r="Q315" s="86"/>
      <c r="R315" s="86"/>
      <c r="S315" s="86"/>
      <c r="T315" s="86"/>
      <c r="U315" s="86"/>
      <c r="V315" s="86"/>
      <c r="W315" s="86"/>
      <c r="X315" s="86"/>
    </row>
    <row r="316" spans="1:24" x14ac:dyDescent="0.2">
      <c r="A316" s="55"/>
      <c r="B316" s="523"/>
      <c r="C316" s="523"/>
      <c r="D316" s="523"/>
      <c r="E316" s="523"/>
      <c r="F316" s="523"/>
      <c r="G316" s="523"/>
      <c r="H316" s="523"/>
      <c r="I316" s="523"/>
      <c r="J316" s="523"/>
      <c r="K316" s="523"/>
      <c r="L316" s="557"/>
      <c r="M316" s="605"/>
      <c r="N316" s="80"/>
      <c r="O316" s="562"/>
      <c r="P316" s="86"/>
      <c r="Q316" s="86"/>
      <c r="R316" s="86"/>
      <c r="S316" s="86"/>
      <c r="T316" s="86"/>
      <c r="U316" s="86"/>
      <c r="V316" s="86"/>
      <c r="W316" s="86"/>
      <c r="X316" s="86"/>
    </row>
    <row r="317" spans="1:24" x14ac:dyDescent="0.2">
      <c r="A317" s="55"/>
      <c r="B317" s="523"/>
      <c r="C317" s="523"/>
      <c r="D317" s="523"/>
      <c r="E317" s="523"/>
      <c r="F317" s="523"/>
      <c r="G317" s="523"/>
      <c r="H317" s="523"/>
      <c r="I317" s="523"/>
      <c r="J317" s="523"/>
      <c r="K317" s="523"/>
      <c r="L317" s="557"/>
      <c r="M317" s="605"/>
      <c r="N317" s="80"/>
      <c r="O317" s="562"/>
      <c r="P317" s="86"/>
      <c r="Q317" s="86"/>
      <c r="R317" s="86"/>
      <c r="S317" s="86"/>
      <c r="T317" s="86"/>
      <c r="U317" s="86"/>
      <c r="V317" s="86"/>
      <c r="W317" s="86"/>
      <c r="X317" s="86"/>
    </row>
    <row r="318" spans="1:24" x14ac:dyDescent="0.2">
      <c r="A318" s="55"/>
      <c r="B318" s="523"/>
      <c r="C318" s="523"/>
      <c r="D318" s="523"/>
      <c r="E318" s="523"/>
      <c r="F318" s="523"/>
      <c r="G318" s="523"/>
      <c r="H318" s="523"/>
      <c r="I318" s="523"/>
      <c r="J318" s="523"/>
      <c r="K318" s="523"/>
      <c r="L318" s="557"/>
      <c r="M318" s="605"/>
      <c r="N318" s="80"/>
      <c r="O318" s="562"/>
      <c r="P318" s="86"/>
      <c r="Q318" s="86"/>
      <c r="R318" s="86"/>
      <c r="S318" s="86"/>
      <c r="T318" s="86"/>
      <c r="U318" s="86"/>
      <c r="V318" s="86"/>
      <c r="W318" s="86"/>
      <c r="X318" s="86"/>
    </row>
    <row r="319" spans="1:24" x14ac:dyDescent="0.2">
      <c r="A319" s="55"/>
      <c r="B319" s="523"/>
      <c r="C319" s="523"/>
      <c r="D319" s="523"/>
      <c r="E319" s="523"/>
      <c r="F319" s="523"/>
      <c r="G319" s="523"/>
      <c r="H319" s="523"/>
      <c r="I319" s="523"/>
      <c r="J319" s="523"/>
      <c r="K319" s="523"/>
      <c r="L319" s="557"/>
      <c r="M319" s="605"/>
      <c r="N319" s="80"/>
      <c r="O319" s="562"/>
      <c r="P319" s="86"/>
      <c r="Q319" s="86"/>
      <c r="R319" s="86"/>
      <c r="S319" s="86"/>
      <c r="T319" s="86"/>
      <c r="U319" s="86"/>
      <c r="V319" s="86"/>
      <c r="W319" s="86"/>
      <c r="X319" s="86"/>
    </row>
    <row r="320" spans="1:24" x14ac:dyDescent="0.2">
      <c r="A320" s="55"/>
      <c r="B320" s="523"/>
      <c r="C320" s="523"/>
      <c r="D320" s="523"/>
      <c r="E320" s="523"/>
      <c r="F320" s="523"/>
      <c r="G320" s="523"/>
      <c r="H320" s="523"/>
      <c r="I320" s="523"/>
      <c r="J320" s="523"/>
      <c r="K320" s="523"/>
      <c r="L320" s="557"/>
      <c r="M320" s="605"/>
      <c r="N320" s="80"/>
      <c r="O320" s="562"/>
      <c r="P320" s="86"/>
      <c r="Q320" s="86"/>
      <c r="R320" s="86"/>
      <c r="S320" s="86"/>
      <c r="T320" s="86"/>
      <c r="U320" s="86"/>
      <c r="V320" s="86"/>
      <c r="W320" s="86"/>
      <c r="X320" s="86"/>
    </row>
    <row r="321" spans="1:24" x14ac:dyDescent="0.2">
      <c r="A321" s="55"/>
      <c r="B321" s="523"/>
      <c r="C321" s="523"/>
      <c r="D321" s="523"/>
      <c r="E321" s="523"/>
      <c r="F321" s="523"/>
      <c r="G321" s="523"/>
      <c r="H321" s="523"/>
      <c r="I321" s="523"/>
      <c r="J321" s="523"/>
      <c r="K321" s="523"/>
      <c r="L321" s="557"/>
      <c r="M321" s="605"/>
      <c r="N321" s="80"/>
      <c r="O321" s="562"/>
      <c r="P321" s="86"/>
      <c r="Q321" s="86"/>
      <c r="R321" s="86"/>
      <c r="S321" s="86"/>
      <c r="T321" s="86"/>
      <c r="U321" s="86"/>
      <c r="V321" s="86"/>
      <c r="W321" s="86"/>
      <c r="X321" s="86"/>
    </row>
    <row r="322" spans="1:24" x14ac:dyDescent="0.2">
      <c r="A322" s="55"/>
      <c r="B322" s="523"/>
      <c r="C322" s="523"/>
      <c r="D322" s="523"/>
      <c r="E322" s="523"/>
      <c r="F322" s="523"/>
      <c r="G322" s="523"/>
      <c r="H322" s="523"/>
      <c r="I322" s="523"/>
      <c r="J322" s="523"/>
      <c r="K322" s="523"/>
      <c r="L322" s="557"/>
      <c r="M322" s="605"/>
      <c r="N322" s="80"/>
      <c r="O322" s="562"/>
      <c r="P322" s="86"/>
      <c r="Q322" s="86"/>
      <c r="R322" s="86"/>
      <c r="S322" s="86"/>
      <c r="T322" s="86"/>
      <c r="U322" s="86"/>
      <c r="V322" s="86"/>
      <c r="W322" s="86"/>
      <c r="X322" s="86"/>
    </row>
    <row r="323" spans="1:24" x14ac:dyDescent="0.2">
      <c r="A323" s="55"/>
      <c r="B323" s="523"/>
      <c r="C323" s="523"/>
      <c r="D323" s="523"/>
      <c r="E323" s="523"/>
      <c r="F323" s="523"/>
      <c r="G323" s="523"/>
      <c r="H323" s="523"/>
      <c r="I323" s="523"/>
      <c r="J323" s="523"/>
      <c r="K323" s="523"/>
      <c r="L323" s="557"/>
      <c r="M323" s="605"/>
      <c r="N323" s="80"/>
      <c r="O323" s="562"/>
      <c r="P323" s="86"/>
      <c r="Q323" s="86"/>
      <c r="R323" s="86"/>
      <c r="S323" s="86"/>
      <c r="T323" s="86"/>
      <c r="U323" s="86"/>
      <c r="V323" s="86"/>
      <c r="W323" s="86"/>
      <c r="X323" s="86"/>
    </row>
    <row r="324" spans="1:24" x14ac:dyDescent="0.2">
      <c r="A324" s="55"/>
      <c r="B324" s="523"/>
      <c r="C324" s="523"/>
      <c r="D324" s="523"/>
      <c r="E324" s="523"/>
      <c r="F324" s="523"/>
      <c r="G324" s="523"/>
      <c r="H324" s="523"/>
      <c r="I324" s="523"/>
      <c r="J324" s="523"/>
      <c r="K324" s="523"/>
      <c r="L324" s="557"/>
      <c r="M324" s="605"/>
      <c r="N324" s="80"/>
      <c r="O324" s="562"/>
      <c r="P324" s="86"/>
      <c r="Q324" s="86"/>
      <c r="R324" s="86"/>
      <c r="S324" s="86"/>
      <c r="T324" s="86"/>
      <c r="U324" s="86"/>
      <c r="V324" s="86"/>
      <c r="W324" s="86"/>
      <c r="X324" s="86"/>
    </row>
    <row r="325" spans="1:24" x14ac:dyDescent="0.2">
      <c r="A325" s="55"/>
      <c r="B325" s="523"/>
      <c r="C325" s="523"/>
      <c r="D325" s="523"/>
      <c r="E325" s="523"/>
      <c r="F325" s="523"/>
      <c r="G325" s="523"/>
      <c r="H325" s="523"/>
      <c r="I325" s="523"/>
      <c r="J325" s="523"/>
      <c r="K325" s="523"/>
      <c r="L325" s="557"/>
      <c r="M325" s="605"/>
      <c r="N325" s="80"/>
      <c r="O325" s="562"/>
      <c r="P325" s="86"/>
      <c r="Q325" s="86"/>
      <c r="R325" s="86"/>
      <c r="S325" s="86"/>
      <c r="T325" s="86"/>
      <c r="U325" s="86"/>
      <c r="V325" s="86"/>
      <c r="W325" s="86"/>
      <c r="X325" s="86"/>
    </row>
    <row r="326" spans="1:24" x14ac:dyDescent="0.2">
      <c r="A326" s="55"/>
      <c r="B326" s="523"/>
      <c r="C326" s="523"/>
      <c r="D326" s="523"/>
      <c r="E326" s="523"/>
      <c r="F326" s="523"/>
      <c r="G326" s="523"/>
      <c r="H326" s="523"/>
      <c r="I326" s="523"/>
      <c r="J326" s="523"/>
      <c r="K326" s="523"/>
      <c r="L326" s="557"/>
      <c r="M326" s="605"/>
      <c r="N326" s="80"/>
      <c r="O326" s="562"/>
      <c r="P326" s="86"/>
      <c r="Q326" s="86"/>
      <c r="R326" s="86"/>
      <c r="S326" s="86"/>
      <c r="T326" s="86"/>
      <c r="U326" s="86"/>
      <c r="V326" s="86"/>
      <c r="W326" s="86"/>
      <c r="X326" s="86"/>
    </row>
    <row r="327" spans="1:24" x14ac:dyDescent="0.2">
      <c r="A327" s="55"/>
      <c r="B327" s="523"/>
      <c r="C327" s="523"/>
      <c r="D327" s="523"/>
      <c r="E327" s="523"/>
      <c r="F327" s="523"/>
      <c r="G327" s="523"/>
      <c r="H327" s="523"/>
      <c r="I327" s="523"/>
      <c r="J327" s="523"/>
      <c r="K327" s="523"/>
      <c r="L327" s="557"/>
      <c r="M327" s="605"/>
      <c r="N327" s="80"/>
      <c r="O327" s="562"/>
      <c r="P327" s="86"/>
      <c r="Q327" s="86"/>
      <c r="R327" s="86"/>
      <c r="S327" s="86"/>
      <c r="T327" s="86"/>
      <c r="U327" s="86"/>
      <c r="V327" s="86"/>
      <c r="W327" s="86"/>
      <c r="X327" s="86"/>
    </row>
    <row r="328" spans="1:24" x14ac:dyDescent="0.2">
      <c r="A328" s="55"/>
      <c r="B328" s="523"/>
      <c r="C328" s="523"/>
      <c r="D328" s="523"/>
      <c r="E328" s="523"/>
      <c r="F328" s="523"/>
      <c r="G328" s="523"/>
      <c r="H328" s="523"/>
      <c r="I328" s="523"/>
      <c r="J328" s="523"/>
      <c r="K328" s="523"/>
      <c r="L328" s="557"/>
      <c r="M328" s="605"/>
      <c r="N328" s="80"/>
      <c r="O328" s="562"/>
      <c r="P328" s="86"/>
      <c r="Q328" s="86"/>
      <c r="R328" s="86"/>
      <c r="S328" s="86"/>
      <c r="T328" s="86"/>
      <c r="U328" s="86"/>
      <c r="V328" s="86"/>
      <c r="W328" s="86"/>
      <c r="X328" s="86"/>
    </row>
    <row r="329" spans="1:24" x14ac:dyDescent="0.2">
      <c r="A329" s="55"/>
      <c r="B329" s="523"/>
      <c r="C329" s="523"/>
      <c r="D329" s="523"/>
      <c r="E329" s="523"/>
      <c r="F329" s="523"/>
      <c r="G329" s="523"/>
      <c r="H329" s="523"/>
      <c r="I329" s="523"/>
      <c r="J329" s="523"/>
      <c r="K329" s="523"/>
      <c r="L329" s="557"/>
      <c r="M329" s="605"/>
      <c r="N329" s="80"/>
      <c r="O329" s="562"/>
      <c r="P329" s="86"/>
      <c r="Q329" s="86"/>
      <c r="R329" s="86"/>
      <c r="S329" s="86"/>
      <c r="T329" s="86"/>
      <c r="U329" s="86"/>
      <c r="V329" s="86"/>
      <c r="W329" s="86"/>
      <c r="X329" s="86"/>
    </row>
    <row r="330" spans="1:24" x14ac:dyDescent="0.2">
      <c r="A330" s="55"/>
      <c r="B330" s="523"/>
      <c r="C330" s="523"/>
      <c r="D330" s="523"/>
      <c r="E330" s="523"/>
      <c r="F330" s="523"/>
      <c r="G330" s="523"/>
      <c r="H330" s="523"/>
      <c r="I330" s="523"/>
      <c r="J330" s="523"/>
      <c r="K330" s="523"/>
      <c r="L330" s="557"/>
      <c r="M330" s="605"/>
      <c r="N330" s="80"/>
      <c r="O330" s="562"/>
      <c r="P330" s="86"/>
      <c r="Q330" s="86"/>
      <c r="R330" s="86"/>
      <c r="S330" s="86"/>
      <c r="T330" s="86"/>
      <c r="U330" s="86"/>
      <c r="V330" s="86"/>
      <c r="W330" s="86"/>
      <c r="X330" s="86"/>
    </row>
    <row r="331" spans="1:24" x14ac:dyDescent="0.2">
      <c r="A331" s="55"/>
      <c r="B331" s="523"/>
      <c r="C331" s="523"/>
      <c r="D331" s="523"/>
      <c r="E331" s="523"/>
      <c r="F331" s="523"/>
      <c r="G331" s="523"/>
      <c r="H331" s="523"/>
      <c r="I331" s="523"/>
      <c r="J331" s="523"/>
      <c r="K331" s="523"/>
      <c r="L331" s="557"/>
      <c r="M331" s="605"/>
      <c r="N331" s="80"/>
      <c r="O331" s="562"/>
      <c r="P331" s="86"/>
      <c r="Q331" s="86"/>
      <c r="R331" s="86"/>
      <c r="S331" s="86"/>
      <c r="T331" s="86"/>
      <c r="U331" s="86"/>
      <c r="V331" s="86"/>
      <c r="W331" s="86"/>
      <c r="X331" s="86"/>
    </row>
    <row r="332" spans="1:24" x14ac:dyDescent="0.2">
      <c r="A332" s="55"/>
      <c r="B332" s="523"/>
      <c r="C332" s="523"/>
      <c r="D332" s="523"/>
      <c r="E332" s="523"/>
      <c r="F332" s="523"/>
      <c r="G332" s="523"/>
      <c r="H332" s="523"/>
      <c r="I332" s="523"/>
      <c r="J332" s="523"/>
      <c r="K332" s="523"/>
      <c r="L332" s="557"/>
      <c r="M332" s="605"/>
      <c r="N332" s="80"/>
      <c r="O332" s="562"/>
      <c r="P332" s="86"/>
      <c r="Q332" s="86"/>
      <c r="R332" s="86"/>
      <c r="S332" s="86"/>
      <c r="T332" s="86"/>
      <c r="U332" s="86"/>
      <c r="V332" s="86"/>
      <c r="W332" s="86"/>
      <c r="X332" s="86"/>
    </row>
    <row r="333" spans="1:24" x14ac:dyDescent="0.2">
      <c r="A333" s="55"/>
      <c r="B333" s="523"/>
      <c r="C333" s="523"/>
      <c r="D333" s="523"/>
      <c r="E333" s="523"/>
      <c r="F333" s="523"/>
      <c r="G333" s="523"/>
      <c r="H333" s="523"/>
      <c r="I333" s="523"/>
      <c r="J333" s="523"/>
      <c r="K333" s="523"/>
      <c r="L333" s="557"/>
      <c r="M333" s="605"/>
      <c r="N333" s="80"/>
      <c r="O333" s="562"/>
      <c r="P333" s="86"/>
      <c r="Q333" s="86"/>
      <c r="R333" s="86"/>
      <c r="S333" s="86"/>
      <c r="T333" s="86"/>
      <c r="U333" s="86"/>
      <c r="V333" s="86"/>
      <c r="W333" s="86"/>
      <c r="X333" s="86"/>
    </row>
    <row r="334" spans="1:24" x14ac:dyDescent="0.2">
      <c r="A334" s="55"/>
      <c r="B334" s="523"/>
      <c r="C334" s="523"/>
      <c r="D334" s="523"/>
      <c r="E334" s="523"/>
      <c r="F334" s="523"/>
      <c r="G334" s="523"/>
      <c r="H334" s="523"/>
      <c r="I334" s="523"/>
      <c r="J334" s="523"/>
      <c r="K334" s="523"/>
      <c r="L334" s="557"/>
      <c r="M334" s="605"/>
      <c r="N334" s="80"/>
      <c r="O334" s="562"/>
      <c r="P334" s="86"/>
      <c r="Q334" s="86"/>
      <c r="R334" s="86"/>
      <c r="S334" s="86"/>
      <c r="T334" s="86"/>
      <c r="U334" s="86"/>
      <c r="V334" s="86"/>
      <c r="W334" s="86"/>
      <c r="X334" s="86"/>
    </row>
    <row r="335" spans="1:24" x14ac:dyDescent="0.2">
      <c r="A335" s="55"/>
      <c r="B335" s="523"/>
      <c r="C335" s="523"/>
      <c r="D335" s="523"/>
      <c r="E335" s="523"/>
      <c r="F335" s="523"/>
      <c r="G335" s="523"/>
      <c r="H335" s="523"/>
      <c r="I335" s="523"/>
      <c r="J335" s="523"/>
      <c r="K335" s="523"/>
      <c r="L335" s="557"/>
      <c r="M335" s="605"/>
      <c r="N335" s="80"/>
      <c r="O335" s="562"/>
      <c r="P335" s="86"/>
      <c r="Q335" s="86"/>
      <c r="R335" s="86"/>
      <c r="S335" s="86"/>
      <c r="T335" s="86"/>
      <c r="U335" s="86"/>
      <c r="V335" s="86"/>
      <c r="W335" s="86"/>
      <c r="X335" s="86"/>
    </row>
    <row r="336" spans="1:24" x14ac:dyDescent="0.2">
      <c r="A336" s="55"/>
      <c r="B336" s="523"/>
      <c r="C336" s="523"/>
      <c r="D336" s="523"/>
      <c r="E336" s="523"/>
      <c r="F336" s="523"/>
      <c r="G336" s="523"/>
      <c r="H336" s="523"/>
      <c r="I336" s="523"/>
      <c r="J336" s="523"/>
      <c r="K336" s="523"/>
      <c r="L336" s="557"/>
      <c r="M336" s="605"/>
      <c r="N336" s="80"/>
      <c r="O336" s="562"/>
      <c r="P336" s="86"/>
      <c r="Q336" s="86"/>
      <c r="R336" s="86"/>
      <c r="S336" s="86"/>
      <c r="T336" s="86"/>
      <c r="U336" s="86"/>
      <c r="V336" s="86"/>
      <c r="W336" s="86"/>
      <c r="X336" s="86"/>
    </row>
    <row r="337" spans="1:24" ht="17" thickBot="1" x14ac:dyDescent="0.25">
      <c r="A337" s="56"/>
      <c r="B337" s="526"/>
      <c r="C337" s="526"/>
      <c r="D337" s="526"/>
      <c r="E337" s="526"/>
      <c r="F337" s="526"/>
      <c r="G337" s="526"/>
      <c r="H337" s="526"/>
      <c r="I337" s="526"/>
      <c r="J337" s="526"/>
      <c r="K337" s="526"/>
      <c r="L337" s="568"/>
      <c r="M337" s="605"/>
      <c r="N337" s="81"/>
      <c r="O337" s="562"/>
      <c r="P337" s="86"/>
      <c r="Q337" s="86"/>
      <c r="R337" s="86"/>
      <c r="S337" s="86"/>
      <c r="T337" s="86"/>
      <c r="U337" s="86"/>
      <c r="V337" s="86"/>
      <c r="W337" s="86"/>
      <c r="X337" s="86"/>
    </row>
    <row r="338" spans="1:24" ht="17" thickBot="1" x14ac:dyDescent="0.25">
      <c r="A338" s="569" t="s">
        <v>108</v>
      </c>
      <c r="B338" s="570"/>
      <c r="C338" s="570"/>
      <c r="D338" s="570"/>
      <c r="E338" s="570"/>
      <c r="F338" s="571"/>
      <c r="G338" s="606"/>
      <c r="H338" s="607"/>
      <c r="I338" s="607"/>
      <c r="J338" s="607"/>
      <c r="K338" s="607"/>
      <c r="L338" s="607"/>
      <c r="M338" s="77"/>
      <c r="N338" s="77"/>
      <c r="O338" s="77"/>
      <c r="P338" s="86"/>
      <c r="Q338" s="86"/>
      <c r="R338" s="86"/>
      <c r="S338" s="86"/>
      <c r="T338" s="86"/>
      <c r="U338" s="86"/>
      <c r="V338" s="86"/>
      <c r="W338" s="86"/>
      <c r="X338" s="86"/>
    </row>
    <row r="339" spans="1:24" ht="17" thickBot="1" x14ac:dyDescent="0.25">
      <c r="A339" s="559"/>
      <c r="B339" s="560"/>
      <c r="C339" s="560"/>
      <c r="D339" s="560"/>
      <c r="E339" s="560"/>
      <c r="F339" s="560"/>
      <c r="G339" s="560"/>
      <c r="H339" s="560"/>
      <c r="I339" s="560"/>
      <c r="J339" s="560"/>
      <c r="K339" s="560"/>
      <c r="L339" s="561"/>
      <c r="M339" s="562"/>
      <c r="N339" s="540"/>
      <c r="O339" s="540"/>
      <c r="P339" s="86"/>
      <c r="Q339" s="86"/>
      <c r="R339" s="86"/>
      <c r="S339" s="86"/>
      <c r="T339" s="86"/>
      <c r="U339" s="86"/>
      <c r="V339" s="86"/>
      <c r="W339" s="86"/>
      <c r="X339" s="86"/>
    </row>
    <row r="340" spans="1:24" ht="18" thickBot="1" x14ac:dyDescent="0.25">
      <c r="A340" s="52" t="s">
        <v>56</v>
      </c>
      <c r="B340" s="563" t="s">
        <v>107</v>
      </c>
      <c r="C340" s="564"/>
      <c r="D340" s="564"/>
      <c r="E340" s="564"/>
      <c r="F340" s="564"/>
      <c r="G340" s="564"/>
      <c r="H340" s="564"/>
      <c r="I340" s="564"/>
      <c r="J340" s="564"/>
      <c r="K340" s="564"/>
      <c r="L340" s="565"/>
      <c r="M340" s="562"/>
      <c r="N340" s="540"/>
      <c r="O340" s="540"/>
      <c r="P340" s="86"/>
      <c r="Q340" s="86"/>
      <c r="R340" s="86"/>
      <c r="S340" s="86"/>
      <c r="T340" s="86"/>
      <c r="U340" s="86"/>
      <c r="V340" s="86"/>
      <c r="W340" s="86"/>
      <c r="X340" s="86"/>
    </row>
    <row r="341" spans="1:24" x14ac:dyDescent="0.2">
      <c r="A341" s="54"/>
      <c r="B341" s="566"/>
      <c r="C341" s="566"/>
      <c r="D341" s="566"/>
      <c r="E341" s="566"/>
      <c r="F341" s="566"/>
      <c r="G341" s="566"/>
      <c r="H341" s="566"/>
      <c r="I341" s="566"/>
      <c r="J341" s="566"/>
      <c r="K341" s="566"/>
      <c r="L341" s="567"/>
      <c r="M341" s="77"/>
      <c r="N341" s="737"/>
      <c r="O341" s="77"/>
      <c r="P341" s="86"/>
      <c r="Q341" s="86"/>
      <c r="R341" s="86"/>
      <c r="S341" s="86"/>
      <c r="T341" s="86"/>
      <c r="U341" s="86"/>
      <c r="V341" s="86"/>
      <c r="W341" s="86"/>
      <c r="X341" s="86"/>
    </row>
    <row r="342" spans="1:24" x14ac:dyDescent="0.2">
      <c r="A342" s="55"/>
      <c r="B342" s="523"/>
      <c r="C342" s="523"/>
      <c r="D342" s="523"/>
      <c r="E342" s="523"/>
      <c r="F342" s="523"/>
      <c r="G342" s="523"/>
      <c r="H342" s="523"/>
      <c r="I342" s="523"/>
      <c r="J342" s="523"/>
      <c r="K342" s="523"/>
      <c r="L342" s="557"/>
      <c r="M342" s="77"/>
      <c r="N342" s="738"/>
      <c r="O342" s="77"/>
      <c r="P342" s="86"/>
      <c r="Q342" s="86"/>
      <c r="R342" s="86"/>
      <c r="S342" s="86"/>
      <c r="T342" s="86"/>
      <c r="U342" s="86"/>
      <c r="V342" s="86"/>
      <c r="W342" s="86"/>
      <c r="X342" s="86"/>
    </row>
    <row r="343" spans="1:24" x14ac:dyDescent="0.2">
      <c r="A343" s="55"/>
      <c r="B343" s="523"/>
      <c r="C343" s="523"/>
      <c r="D343" s="523"/>
      <c r="E343" s="523"/>
      <c r="F343" s="523"/>
      <c r="G343" s="523"/>
      <c r="H343" s="523"/>
      <c r="I343" s="523"/>
      <c r="J343" s="523"/>
      <c r="K343" s="523"/>
      <c r="L343" s="557"/>
      <c r="M343" s="77"/>
      <c r="N343" s="738"/>
      <c r="O343" s="77"/>
      <c r="P343" s="86"/>
      <c r="Q343" s="86"/>
      <c r="R343" s="86"/>
      <c r="S343" s="86"/>
      <c r="T343" s="86"/>
      <c r="U343" s="86"/>
      <c r="V343" s="86"/>
      <c r="W343" s="86"/>
      <c r="X343" s="86"/>
    </row>
    <row r="344" spans="1:24" x14ac:dyDescent="0.2">
      <c r="A344" s="55"/>
      <c r="B344" s="523"/>
      <c r="C344" s="523"/>
      <c r="D344" s="523"/>
      <c r="E344" s="523"/>
      <c r="F344" s="523"/>
      <c r="G344" s="523"/>
      <c r="H344" s="523"/>
      <c r="I344" s="523"/>
      <c r="J344" s="523"/>
      <c r="K344" s="523"/>
      <c r="L344" s="557"/>
      <c r="M344" s="77"/>
      <c r="N344" s="738"/>
      <c r="O344" s="77"/>
      <c r="P344" s="86"/>
      <c r="Q344" s="86"/>
      <c r="R344" s="86"/>
      <c r="S344" s="86"/>
      <c r="T344" s="86"/>
      <c r="U344" s="86"/>
      <c r="V344" s="86"/>
      <c r="W344" s="86"/>
      <c r="X344" s="86"/>
    </row>
    <row r="345" spans="1:24" x14ac:dyDescent="0.2">
      <c r="A345" s="55"/>
      <c r="B345" s="523"/>
      <c r="C345" s="523"/>
      <c r="D345" s="523"/>
      <c r="E345" s="523"/>
      <c r="F345" s="523"/>
      <c r="G345" s="523"/>
      <c r="H345" s="523"/>
      <c r="I345" s="523"/>
      <c r="J345" s="523"/>
      <c r="K345" s="523"/>
      <c r="L345" s="557"/>
      <c r="M345" s="77"/>
      <c r="N345" s="738"/>
      <c r="O345" s="77"/>
      <c r="P345" s="86"/>
      <c r="Q345" s="86"/>
      <c r="R345" s="86"/>
      <c r="S345" s="86"/>
      <c r="T345" s="86"/>
      <c r="U345" s="86"/>
      <c r="V345" s="86"/>
      <c r="W345" s="86"/>
      <c r="X345" s="86"/>
    </row>
    <row r="346" spans="1:24" x14ac:dyDescent="0.2">
      <c r="A346" s="55"/>
      <c r="B346" s="523"/>
      <c r="C346" s="523"/>
      <c r="D346" s="523"/>
      <c r="E346" s="523"/>
      <c r="F346" s="523"/>
      <c r="G346" s="523"/>
      <c r="H346" s="523"/>
      <c r="I346" s="523"/>
      <c r="J346" s="523"/>
      <c r="K346" s="523"/>
      <c r="L346" s="557"/>
      <c r="M346" s="77"/>
      <c r="N346" s="738"/>
      <c r="O346" s="77"/>
      <c r="P346" s="86"/>
      <c r="Q346" s="86"/>
      <c r="R346" s="86"/>
      <c r="S346" s="86"/>
      <c r="T346" s="86"/>
      <c r="U346" s="86"/>
      <c r="V346" s="86"/>
      <c r="W346" s="86"/>
      <c r="X346" s="86"/>
    </row>
    <row r="347" spans="1:24" x14ac:dyDescent="0.2">
      <c r="A347" s="55"/>
      <c r="B347" s="523"/>
      <c r="C347" s="523"/>
      <c r="D347" s="523"/>
      <c r="E347" s="523"/>
      <c r="F347" s="523"/>
      <c r="G347" s="523"/>
      <c r="H347" s="523"/>
      <c r="I347" s="523"/>
      <c r="J347" s="523"/>
      <c r="K347" s="523"/>
      <c r="L347" s="557"/>
      <c r="M347" s="77"/>
      <c r="N347" s="738"/>
      <c r="O347" s="77"/>
      <c r="P347" s="86"/>
      <c r="Q347" s="86"/>
      <c r="R347" s="86"/>
      <c r="S347" s="86"/>
      <c r="T347" s="86"/>
      <c r="U347" s="86"/>
      <c r="V347" s="86"/>
      <c r="W347" s="86"/>
      <c r="X347" s="86"/>
    </row>
    <row r="348" spans="1:24" x14ac:dyDescent="0.2">
      <c r="A348" s="55"/>
      <c r="B348" s="523"/>
      <c r="C348" s="523"/>
      <c r="D348" s="523"/>
      <c r="E348" s="523"/>
      <c r="F348" s="523"/>
      <c r="G348" s="523"/>
      <c r="H348" s="523"/>
      <c r="I348" s="523"/>
      <c r="J348" s="523"/>
      <c r="K348" s="523"/>
      <c r="L348" s="557"/>
      <c r="M348" s="77"/>
      <c r="N348" s="738"/>
      <c r="O348" s="77"/>
      <c r="P348" s="86"/>
      <c r="Q348" s="86"/>
      <c r="R348" s="86"/>
      <c r="S348" s="86"/>
      <c r="T348" s="86"/>
      <c r="U348" s="86"/>
      <c r="V348" s="86"/>
      <c r="W348" s="86"/>
      <c r="X348" s="86"/>
    </row>
    <row r="349" spans="1:24" x14ac:dyDescent="0.2">
      <c r="A349" s="55"/>
      <c r="B349" s="523"/>
      <c r="C349" s="523"/>
      <c r="D349" s="523"/>
      <c r="E349" s="523"/>
      <c r="F349" s="523"/>
      <c r="G349" s="523"/>
      <c r="H349" s="523"/>
      <c r="I349" s="523"/>
      <c r="J349" s="523"/>
      <c r="K349" s="523"/>
      <c r="L349" s="557"/>
      <c r="M349" s="77"/>
      <c r="N349" s="738"/>
      <c r="O349" s="77"/>
      <c r="P349" s="86"/>
      <c r="Q349" s="86"/>
      <c r="R349" s="86"/>
      <c r="S349" s="86"/>
      <c r="T349" s="86"/>
      <c r="U349" s="86"/>
      <c r="V349" s="86"/>
      <c r="W349" s="86"/>
      <c r="X349" s="86"/>
    </row>
    <row r="350" spans="1:24" x14ac:dyDescent="0.2">
      <c r="A350" s="55"/>
      <c r="B350" s="523"/>
      <c r="C350" s="523"/>
      <c r="D350" s="523"/>
      <c r="E350" s="523"/>
      <c r="F350" s="523"/>
      <c r="G350" s="523"/>
      <c r="H350" s="523"/>
      <c r="I350" s="523"/>
      <c r="J350" s="523"/>
      <c r="K350" s="523"/>
      <c r="L350" s="557"/>
      <c r="M350" s="77"/>
      <c r="N350" s="738"/>
      <c r="O350" s="77"/>
      <c r="P350" s="86"/>
      <c r="Q350" s="86"/>
      <c r="R350" s="86"/>
      <c r="S350" s="86"/>
      <c r="T350" s="86"/>
      <c r="U350" s="86"/>
      <c r="V350" s="86"/>
      <c r="W350" s="86"/>
      <c r="X350" s="86"/>
    </row>
    <row r="351" spans="1:24" x14ac:dyDescent="0.2">
      <c r="A351" s="55"/>
      <c r="B351" s="523"/>
      <c r="C351" s="523"/>
      <c r="D351" s="523"/>
      <c r="E351" s="523"/>
      <c r="F351" s="523"/>
      <c r="G351" s="523"/>
      <c r="H351" s="523"/>
      <c r="I351" s="523"/>
      <c r="J351" s="523"/>
      <c r="K351" s="523"/>
      <c r="L351" s="557"/>
      <c r="M351" s="77"/>
      <c r="N351" s="738"/>
      <c r="O351" s="77"/>
      <c r="P351" s="86"/>
      <c r="Q351" s="86"/>
      <c r="R351" s="86"/>
      <c r="S351" s="86"/>
      <c r="T351" s="86"/>
      <c r="U351" s="86"/>
      <c r="V351" s="86"/>
      <c r="W351" s="86"/>
      <c r="X351" s="86"/>
    </row>
    <row r="352" spans="1:24" x14ac:dyDescent="0.2">
      <c r="A352" s="55"/>
      <c r="B352" s="523"/>
      <c r="C352" s="523"/>
      <c r="D352" s="523"/>
      <c r="E352" s="523"/>
      <c r="F352" s="523"/>
      <c r="G352" s="523"/>
      <c r="H352" s="523"/>
      <c r="I352" s="523"/>
      <c r="J352" s="523"/>
      <c r="K352" s="523"/>
      <c r="L352" s="557"/>
      <c r="M352" s="77"/>
      <c r="N352" s="738"/>
      <c r="O352" s="77"/>
      <c r="P352" s="86"/>
      <c r="Q352" s="86"/>
      <c r="R352" s="86"/>
      <c r="S352" s="86"/>
      <c r="T352" s="86"/>
      <c r="U352" s="86"/>
      <c r="V352" s="86"/>
      <c r="W352" s="86"/>
      <c r="X352" s="86"/>
    </row>
    <row r="353" spans="1:42" x14ac:dyDescent="0.2">
      <c r="A353" s="55"/>
      <c r="B353" s="523"/>
      <c r="C353" s="523"/>
      <c r="D353" s="523"/>
      <c r="E353" s="523"/>
      <c r="F353" s="523"/>
      <c r="G353" s="523"/>
      <c r="H353" s="523"/>
      <c r="I353" s="523"/>
      <c r="J353" s="523"/>
      <c r="K353" s="523"/>
      <c r="L353" s="557"/>
      <c r="M353" s="77"/>
      <c r="N353" s="738"/>
      <c r="O353" s="77"/>
      <c r="P353" s="86"/>
      <c r="Q353" s="86"/>
      <c r="R353" s="86"/>
      <c r="S353" s="86"/>
      <c r="T353" s="86"/>
      <c r="U353" s="86"/>
      <c r="V353" s="86"/>
      <c r="W353" s="86"/>
      <c r="X353" s="86"/>
    </row>
    <row r="354" spans="1:42" ht="17" thickBot="1" x14ac:dyDescent="0.25">
      <c r="A354" s="56"/>
      <c r="B354" s="526"/>
      <c r="C354" s="526"/>
      <c r="D354" s="526"/>
      <c r="E354" s="526"/>
      <c r="F354" s="526"/>
      <c r="G354" s="526"/>
      <c r="H354" s="526"/>
      <c r="I354" s="526"/>
      <c r="J354" s="526"/>
      <c r="K354" s="526"/>
      <c r="L354" s="568"/>
      <c r="M354" s="77"/>
      <c r="N354" s="740"/>
      <c r="O354" s="77"/>
      <c r="P354" s="86"/>
      <c r="Q354" s="86"/>
      <c r="R354" s="86"/>
      <c r="S354" s="86"/>
      <c r="T354" s="86"/>
      <c r="U354" s="86"/>
      <c r="V354" s="86"/>
      <c r="W354" s="86"/>
      <c r="X354" s="86"/>
    </row>
    <row r="355" spans="1:42" x14ac:dyDescent="0.2">
      <c r="A355" s="58"/>
      <c r="B355" s="610"/>
      <c r="C355" s="610"/>
      <c r="D355" s="610"/>
      <c r="E355" s="610"/>
      <c r="F355" s="610"/>
      <c r="G355" s="610"/>
      <c r="H355" s="610"/>
      <c r="I355" s="610"/>
      <c r="J355" s="610"/>
      <c r="K355" s="610"/>
      <c r="L355" s="610"/>
      <c r="M355" s="77"/>
      <c r="N355" s="77"/>
      <c r="O355" s="77"/>
      <c r="P355" s="86"/>
      <c r="Q355" s="86"/>
      <c r="R355" s="86"/>
      <c r="S355" s="86"/>
      <c r="T355" s="86"/>
      <c r="U355" s="86"/>
      <c r="V355" s="86"/>
      <c r="W355" s="86"/>
      <c r="X355" s="86"/>
    </row>
    <row r="356" spans="1:42" x14ac:dyDescent="0.2">
      <c r="A356" s="58"/>
      <c r="B356" s="610"/>
      <c r="C356" s="610"/>
      <c r="D356" s="610"/>
      <c r="E356" s="610"/>
      <c r="F356" s="610"/>
      <c r="G356" s="610"/>
      <c r="H356" s="610"/>
      <c r="I356" s="610"/>
      <c r="J356" s="610"/>
      <c r="K356" s="610"/>
      <c r="L356" s="610"/>
      <c r="M356" s="77"/>
      <c r="N356" s="77"/>
      <c r="O356" s="77"/>
      <c r="P356" s="86"/>
      <c r="Q356" s="86"/>
      <c r="R356" s="86"/>
      <c r="S356" s="86"/>
      <c r="T356" s="86"/>
      <c r="U356" s="86"/>
      <c r="V356" s="86"/>
      <c r="W356" s="86"/>
      <c r="X356" s="86"/>
    </row>
    <row r="357" spans="1:42" x14ac:dyDescent="0.2">
      <c r="A357" s="85"/>
      <c r="B357" s="611"/>
      <c r="C357" s="611"/>
      <c r="D357" s="611"/>
      <c r="E357" s="611"/>
      <c r="F357" s="611"/>
      <c r="G357" s="611"/>
      <c r="H357" s="611"/>
      <c r="I357" s="611"/>
      <c r="J357" s="611"/>
      <c r="K357" s="611"/>
      <c r="L357" s="611"/>
      <c r="M357" s="86"/>
      <c r="N357" s="86"/>
      <c r="O357" s="86"/>
      <c r="P357" s="86"/>
      <c r="Q357" s="86"/>
      <c r="R357" s="86"/>
      <c r="S357" s="86"/>
      <c r="T357" s="86"/>
      <c r="U357" s="86"/>
      <c r="V357" s="86"/>
      <c r="W357" s="86"/>
      <c r="X357" s="86"/>
      <c r="Y357" s="86"/>
      <c r="Z357" s="86"/>
      <c r="AA357" s="86"/>
      <c r="AB357" s="86"/>
      <c r="AC357" s="86"/>
      <c r="AD357" s="86"/>
      <c r="AE357" s="86"/>
      <c r="AF357" s="86"/>
      <c r="AG357" s="86"/>
      <c r="AH357" s="86"/>
      <c r="AI357" s="86"/>
      <c r="AJ357" s="86"/>
      <c r="AK357" s="86"/>
      <c r="AL357" s="86"/>
      <c r="AM357" s="86"/>
      <c r="AN357" s="86"/>
      <c r="AO357" s="86"/>
      <c r="AP357" s="86"/>
    </row>
    <row r="358" spans="1:42" x14ac:dyDescent="0.2">
      <c r="A358" s="85"/>
      <c r="B358" s="611"/>
      <c r="C358" s="611"/>
      <c r="D358" s="611"/>
      <c r="E358" s="611"/>
      <c r="F358" s="611"/>
      <c r="G358" s="611"/>
      <c r="H358" s="611"/>
      <c r="I358" s="611"/>
      <c r="J358" s="611"/>
      <c r="K358" s="611"/>
      <c r="L358" s="611"/>
      <c r="M358" s="86"/>
      <c r="N358" s="86"/>
      <c r="O358" s="86"/>
      <c r="P358" s="86"/>
      <c r="Q358" s="86"/>
      <c r="R358" s="86"/>
      <c r="S358" s="86"/>
      <c r="T358" s="86"/>
      <c r="U358" s="86"/>
      <c r="V358" s="86"/>
      <c r="W358" s="86"/>
      <c r="X358" s="86"/>
      <c r="Y358" s="86"/>
      <c r="Z358" s="86"/>
      <c r="AA358" s="86"/>
      <c r="AB358" s="86"/>
      <c r="AC358" s="86"/>
      <c r="AD358" s="86"/>
      <c r="AE358" s="86"/>
      <c r="AF358" s="86"/>
      <c r="AG358" s="86"/>
      <c r="AH358" s="86"/>
      <c r="AI358" s="86"/>
      <c r="AJ358" s="86"/>
      <c r="AK358" s="86"/>
      <c r="AL358" s="86"/>
      <c r="AM358" s="86"/>
      <c r="AN358" s="86"/>
      <c r="AO358" s="86"/>
      <c r="AP358" s="86"/>
    </row>
    <row r="359" spans="1:42" x14ac:dyDescent="0.2">
      <c r="A359" s="85"/>
      <c r="B359" s="611"/>
      <c r="C359" s="611"/>
      <c r="D359" s="611"/>
      <c r="E359" s="611"/>
      <c r="F359" s="611"/>
      <c r="G359" s="611"/>
      <c r="H359" s="611"/>
      <c r="I359" s="611"/>
      <c r="J359" s="611"/>
      <c r="K359" s="611"/>
      <c r="L359" s="611"/>
      <c r="M359" s="86"/>
      <c r="N359" s="86"/>
      <c r="O359" s="86"/>
      <c r="P359" s="86"/>
      <c r="Q359" s="86"/>
      <c r="R359" s="86"/>
      <c r="S359" s="86"/>
      <c r="T359" s="86"/>
      <c r="U359" s="86"/>
      <c r="V359" s="86"/>
      <c r="W359" s="86"/>
      <c r="X359" s="86"/>
      <c r="Y359" s="86"/>
      <c r="Z359" s="86"/>
      <c r="AA359" s="86"/>
      <c r="AB359" s="86"/>
      <c r="AC359" s="86"/>
      <c r="AD359" s="86"/>
      <c r="AE359" s="86"/>
      <c r="AF359" s="86"/>
      <c r="AG359" s="86"/>
      <c r="AH359" s="86"/>
      <c r="AI359" s="86"/>
      <c r="AJ359" s="86"/>
      <c r="AK359" s="86"/>
      <c r="AL359" s="86"/>
      <c r="AM359" s="86"/>
      <c r="AN359" s="86"/>
      <c r="AO359" s="86"/>
      <c r="AP359" s="86"/>
    </row>
    <row r="360" spans="1:42" x14ac:dyDescent="0.2">
      <c r="A360" s="85"/>
      <c r="B360" s="611"/>
      <c r="C360" s="611"/>
      <c r="D360" s="611"/>
      <c r="E360" s="611"/>
      <c r="F360" s="611"/>
      <c r="G360" s="611"/>
      <c r="H360" s="611"/>
      <c r="I360" s="611"/>
      <c r="J360" s="611"/>
      <c r="K360" s="611"/>
      <c r="L360" s="611"/>
      <c r="M360" s="86"/>
      <c r="N360" s="86"/>
      <c r="O360" s="86"/>
      <c r="P360" s="86"/>
      <c r="Q360" s="86"/>
      <c r="R360" s="86"/>
      <c r="S360" s="86"/>
      <c r="T360" s="86"/>
      <c r="U360" s="86"/>
      <c r="V360" s="86"/>
      <c r="W360" s="86"/>
      <c r="X360" s="86"/>
      <c r="Y360" s="86"/>
      <c r="Z360" s="86"/>
      <c r="AA360" s="86"/>
      <c r="AB360" s="86"/>
      <c r="AC360" s="86"/>
      <c r="AD360" s="86"/>
      <c r="AE360" s="86"/>
      <c r="AF360" s="86"/>
      <c r="AG360" s="86"/>
      <c r="AH360" s="86"/>
      <c r="AI360" s="86"/>
      <c r="AJ360" s="86"/>
      <c r="AK360" s="86"/>
      <c r="AL360" s="86"/>
      <c r="AM360" s="86"/>
      <c r="AN360" s="86"/>
      <c r="AO360" s="86"/>
      <c r="AP360" s="86"/>
    </row>
    <row r="361" spans="1:42" x14ac:dyDescent="0.2">
      <c r="A361" s="85"/>
      <c r="B361" s="611"/>
      <c r="C361" s="611"/>
      <c r="D361" s="611"/>
      <c r="E361" s="611"/>
      <c r="F361" s="611"/>
      <c r="G361" s="611"/>
      <c r="H361" s="611"/>
      <c r="I361" s="611"/>
      <c r="J361" s="611"/>
      <c r="K361" s="611"/>
      <c r="L361" s="611"/>
      <c r="M361" s="86"/>
      <c r="N361" s="86"/>
      <c r="O361" s="86"/>
      <c r="P361" s="86"/>
      <c r="Q361" s="86"/>
      <c r="R361" s="86"/>
      <c r="S361" s="86"/>
      <c r="T361" s="86"/>
      <c r="U361" s="86"/>
      <c r="V361" s="86"/>
      <c r="W361" s="86"/>
      <c r="X361" s="86"/>
      <c r="Y361" s="86"/>
      <c r="Z361" s="86"/>
      <c r="AA361" s="86"/>
      <c r="AB361" s="86"/>
      <c r="AC361" s="86"/>
      <c r="AD361" s="86"/>
      <c r="AE361" s="86"/>
      <c r="AF361" s="86"/>
      <c r="AG361" s="86"/>
      <c r="AH361" s="86"/>
      <c r="AI361" s="86"/>
      <c r="AJ361" s="86"/>
      <c r="AK361" s="86"/>
      <c r="AL361" s="86"/>
      <c r="AM361" s="86"/>
      <c r="AN361" s="86"/>
      <c r="AO361" s="86"/>
      <c r="AP361" s="86"/>
    </row>
    <row r="362" spans="1:42" x14ac:dyDescent="0.2">
      <c r="A362" s="85"/>
      <c r="B362" s="611"/>
      <c r="C362" s="611"/>
      <c r="D362" s="611"/>
      <c r="E362" s="611"/>
      <c r="F362" s="611"/>
      <c r="G362" s="611"/>
      <c r="H362" s="611"/>
      <c r="I362" s="611"/>
      <c r="J362" s="611"/>
      <c r="K362" s="611"/>
      <c r="L362" s="611"/>
      <c r="M362" s="86"/>
      <c r="N362" s="86"/>
      <c r="O362" s="86"/>
      <c r="P362" s="86"/>
      <c r="Q362" s="86"/>
      <c r="R362" s="86"/>
      <c r="S362" s="86"/>
      <c r="T362" s="86"/>
      <c r="U362" s="86"/>
      <c r="V362" s="86"/>
      <c r="W362" s="86"/>
      <c r="X362" s="86"/>
      <c r="Y362" s="86"/>
      <c r="Z362" s="86"/>
      <c r="AA362" s="86"/>
      <c r="AB362" s="86"/>
      <c r="AC362" s="86"/>
      <c r="AD362" s="86"/>
      <c r="AE362" s="86"/>
      <c r="AF362" s="86"/>
      <c r="AG362" s="86"/>
      <c r="AH362" s="86"/>
      <c r="AI362" s="86"/>
      <c r="AJ362" s="86"/>
      <c r="AK362" s="86"/>
      <c r="AL362" s="86"/>
      <c r="AM362" s="86"/>
      <c r="AN362" s="86"/>
      <c r="AO362" s="86"/>
      <c r="AP362" s="86"/>
    </row>
    <row r="363" spans="1:42" x14ac:dyDescent="0.2">
      <c r="A363" s="85"/>
      <c r="B363" s="611"/>
      <c r="C363" s="611"/>
      <c r="D363" s="611"/>
      <c r="E363" s="611"/>
      <c r="F363" s="611"/>
      <c r="G363" s="611"/>
      <c r="H363" s="611"/>
      <c r="I363" s="611"/>
      <c r="J363" s="611"/>
      <c r="K363" s="611"/>
      <c r="L363" s="611"/>
      <c r="M363" s="86"/>
      <c r="N363" s="86"/>
      <c r="O363" s="86"/>
      <c r="P363" s="86"/>
      <c r="Q363" s="86"/>
      <c r="R363" s="86"/>
      <c r="S363" s="86"/>
      <c r="T363" s="86"/>
      <c r="U363" s="86"/>
      <c r="V363" s="86"/>
      <c r="W363" s="86"/>
      <c r="X363" s="86"/>
      <c r="Y363" s="86"/>
      <c r="Z363" s="86"/>
      <c r="AA363" s="86"/>
      <c r="AB363" s="86"/>
      <c r="AC363" s="86"/>
      <c r="AD363" s="86"/>
      <c r="AE363" s="86"/>
      <c r="AF363" s="86"/>
      <c r="AG363" s="86"/>
      <c r="AH363" s="86"/>
      <c r="AI363" s="86"/>
      <c r="AJ363" s="86"/>
      <c r="AK363" s="86"/>
      <c r="AL363" s="86"/>
      <c r="AM363" s="86"/>
      <c r="AN363" s="86"/>
      <c r="AO363" s="86"/>
      <c r="AP363" s="86"/>
    </row>
    <row r="364" spans="1:42" x14ac:dyDescent="0.2">
      <c r="A364" s="85"/>
      <c r="B364" s="611"/>
      <c r="C364" s="611"/>
      <c r="D364" s="611"/>
      <c r="E364" s="611"/>
      <c r="F364" s="611"/>
      <c r="G364" s="611"/>
      <c r="H364" s="611"/>
      <c r="I364" s="611"/>
      <c r="J364" s="611"/>
      <c r="K364" s="611"/>
      <c r="L364" s="611"/>
      <c r="M364" s="86"/>
      <c r="N364" s="86"/>
      <c r="O364" s="86"/>
      <c r="P364" s="86"/>
      <c r="Q364" s="86"/>
      <c r="R364" s="86"/>
      <c r="S364" s="86"/>
      <c r="T364" s="86"/>
      <c r="U364" s="86"/>
      <c r="V364" s="86"/>
      <c r="W364" s="86"/>
      <c r="X364" s="86"/>
      <c r="Y364" s="86"/>
      <c r="Z364" s="86"/>
      <c r="AA364" s="86"/>
      <c r="AB364" s="86"/>
      <c r="AC364" s="86"/>
      <c r="AD364" s="86"/>
      <c r="AE364" s="86"/>
      <c r="AF364" s="86"/>
      <c r="AG364" s="86"/>
      <c r="AH364" s="86"/>
      <c r="AI364" s="86"/>
      <c r="AJ364" s="86"/>
      <c r="AK364" s="86"/>
      <c r="AL364" s="86"/>
      <c r="AM364" s="86"/>
      <c r="AN364" s="86"/>
      <c r="AO364" s="86"/>
      <c r="AP364" s="86"/>
    </row>
    <row r="365" spans="1:42" x14ac:dyDescent="0.2">
      <c r="A365" s="85"/>
      <c r="B365" s="611"/>
      <c r="C365" s="611"/>
      <c r="D365" s="611"/>
      <c r="E365" s="611"/>
      <c r="F365" s="611"/>
      <c r="G365" s="611"/>
      <c r="H365" s="611"/>
      <c r="I365" s="611"/>
      <c r="J365" s="611"/>
      <c r="K365" s="611"/>
      <c r="L365" s="611"/>
      <c r="M365" s="86"/>
      <c r="N365" s="86"/>
      <c r="O365" s="86"/>
      <c r="P365" s="86"/>
      <c r="Q365" s="86"/>
      <c r="R365" s="86"/>
      <c r="S365" s="86"/>
      <c r="T365" s="86"/>
      <c r="U365" s="86"/>
      <c r="V365" s="86"/>
      <c r="W365" s="86"/>
      <c r="X365" s="86"/>
      <c r="Y365" s="86"/>
      <c r="Z365" s="86"/>
      <c r="AA365" s="86"/>
      <c r="AB365" s="86"/>
      <c r="AC365" s="86"/>
      <c r="AD365" s="86"/>
      <c r="AE365" s="86"/>
      <c r="AF365" s="86"/>
      <c r="AG365" s="86"/>
      <c r="AH365" s="86"/>
      <c r="AI365" s="86"/>
      <c r="AJ365" s="86"/>
      <c r="AK365" s="86"/>
      <c r="AL365" s="86"/>
      <c r="AM365" s="86"/>
      <c r="AN365" s="86"/>
      <c r="AO365" s="86"/>
      <c r="AP365" s="86"/>
    </row>
    <row r="366" spans="1:42" x14ac:dyDescent="0.2">
      <c r="A366" s="85"/>
      <c r="B366" s="611"/>
      <c r="C366" s="611"/>
      <c r="D366" s="611"/>
      <c r="E366" s="611"/>
      <c r="F366" s="611"/>
      <c r="G366" s="611"/>
      <c r="H366" s="611"/>
      <c r="I366" s="611"/>
      <c r="J366" s="611"/>
      <c r="K366" s="611"/>
      <c r="L366" s="611"/>
      <c r="M366" s="86"/>
      <c r="N366" s="86"/>
      <c r="O366" s="86"/>
      <c r="P366" s="86"/>
      <c r="Q366" s="86"/>
      <c r="R366" s="86"/>
      <c r="S366" s="86"/>
      <c r="T366" s="86"/>
      <c r="U366" s="86"/>
      <c r="V366" s="86"/>
      <c r="W366" s="86"/>
      <c r="X366" s="86"/>
      <c r="Y366" s="86"/>
      <c r="Z366" s="86"/>
      <c r="AA366" s="86"/>
      <c r="AB366" s="86"/>
      <c r="AC366" s="86"/>
      <c r="AD366" s="86"/>
      <c r="AE366" s="86"/>
      <c r="AF366" s="86"/>
      <c r="AG366" s="86"/>
      <c r="AH366" s="86"/>
      <c r="AI366" s="86"/>
      <c r="AJ366" s="86"/>
      <c r="AK366" s="86"/>
      <c r="AL366" s="86"/>
      <c r="AM366" s="86"/>
      <c r="AN366" s="86"/>
      <c r="AO366" s="86"/>
      <c r="AP366" s="86"/>
    </row>
    <row r="367" spans="1:42" x14ac:dyDescent="0.2">
      <c r="A367" s="85"/>
      <c r="B367" s="611"/>
      <c r="C367" s="611"/>
      <c r="D367" s="611"/>
      <c r="E367" s="611"/>
      <c r="F367" s="611"/>
      <c r="G367" s="611"/>
      <c r="H367" s="611"/>
      <c r="I367" s="611"/>
      <c r="J367" s="611"/>
      <c r="K367" s="611"/>
      <c r="L367" s="611"/>
      <c r="M367" s="86"/>
      <c r="N367" s="86"/>
      <c r="O367" s="86"/>
      <c r="P367" s="86"/>
      <c r="Q367" s="86"/>
      <c r="R367" s="86"/>
      <c r="S367" s="86"/>
      <c r="T367" s="86"/>
      <c r="U367" s="86"/>
      <c r="V367" s="86"/>
      <c r="W367" s="86"/>
      <c r="X367" s="86"/>
      <c r="Y367" s="86"/>
      <c r="Z367" s="86"/>
      <c r="AA367" s="86"/>
      <c r="AB367" s="86"/>
      <c r="AC367" s="86"/>
      <c r="AD367" s="86"/>
      <c r="AE367" s="86"/>
      <c r="AF367" s="86"/>
      <c r="AG367" s="86"/>
      <c r="AH367" s="86"/>
      <c r="AI367" s="86"/>
      <c r="AJ367" s="86"/>
      <c r="AK367" s="86"/>
      <c r="AL367" s="86"/>
      <c r="AM367" s="86"/>
      <c r="AN367" s="86"/>
      <c r="AO367" s="86"/>
      <c r="AP367" s="86"/>
    </row>
    <row r="368" spans="1:42" x14ac:dyDescent="0.2">
      <c r="A368" s="85"/>
      <c r="B368" s="611"/>
      <c r="C368" s="611"/>
      <c r="D368" s="611"/>
      <c r="E368" s="611"/>
      <c r="F368" s="611"/>
      <c r="G368" s="611"/>
      <c r="H368" s="611"/>
      <c r="I368" s="611"/>
      <c r="J368" s="611"/>
      <c r="K368" s="611"/>
      <c r="L368" s="611"/>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row>
    <row r="369" spans="1:42" x14ac:dyDescent="0.2">
      <c r="A369" s="85"/>
      <c r="B369" s="611"/>
      <c r="C369" s="611"/>
      <c r="D369" s="611"/>
      <c r="E369" s="611"/>
      <c r="F369" s="611"/>
      <c r="G369" s="611"/>
      <c r="H369" s="611"/>
      <c r="I369" s="611"/>
      <c r="J369" s="611"/>
      <c r="K369" s="611"/>
      <c r="L369" s="611"/>
      <c r="M369" s="86"/>
      <c r="N369" s="86"/>
      <c r="O369" s="86"/>
      <c r="P369" s="86"/>
      <c r="Q369" s="86"/>
      <c r="R369" s="86"/>
      <c r="S369" s="86"/>
      <c r="T369" s="86"/>
      <c r="U369" s="86"/>
      <c r="V369" s="86"/>
      <c r="W369" s="86"/>
      <c r="X369" s="86"/>
      <c r="Y369" s="86"/>
      <c r="Z369" s="86"/>
      <c r="AA369" s="86"/>
      <c r="AB369" s="86"/>
      <c r="AC369" s="86"/>
      <c r="AD369" s="86"/>
      <c r="AE369" s="86"/>
      <c r="AF369" s="86"/>
      <c r="AG369" s="86"/>
      <c r="AH369" s="86"/>
      <c r="AI369" s="86"/>
      <c r="AJ369" s="86"/>
      <c r="AK369" s="86"/>
      <c r="AL369" s="86"/>
      <c r="AM369" s="86"/>
      <c r="AN369" s="86"/>
      <c r="AO369" s="86"/>
      <c r="AP369" s="86"/>
    </row>
    <row r="370" spans="1:42" x14ac:dyDescent="0.2">
      <c r="A370" s="85"/>
      <c r="B370" s="611"/>
      <c r="C370" s="611"/>
      <c r="D370" s="611"/>
      <c r="E370" s="611"/>
      <c r="F370" s="611"/>
      <c r="G370" s="611"/>
      <c r="H370" s="611"/>
      <c r="I370" s="611"/>
      <c r="J370" s="611"/>
      <c r="K370" s="611"/>
      <c r="L370" s="611"/>
      <c r="M370" s="86"/>
      <c r="N370" s="86"/>
      <c r="O370" s="86"/>
      <c r="P370" s="86"/>
      <c r="Q370" s="86"/>
      <c r="R370" s="86"/>
      <c r="S370" s="86"/>
      <c r="T370" s="86"/>
      <c r="U370" s="86"/>
      <c r="V370" s="86"/>
      <c r="W370" s="86"/>
      <c r="X370" s="86"/>
      <c r="Y370" s="86"/>
      <c r="Z370" s="86"/>
      <c r="AA370" s="86"/>
      <c r="AB370" s="86"/>
      <c r="AC370" s="86"/>
      <c r="AD370" s="86"/>
      <c r="AE370" s="86"/>
      <c r="AF370" s="86"/>
      <c r="AG370" s="86"/>
      <c r="AH370" s="86"/>
      <c r="AI370" s="86"/>
      <c r="AJ370" s="86"/>
      <c r="AK370" s="86"/>
      <c r="AL370" s="86"/>
      <c r="AM370" s="86"/>
      <c r="AN370" s="86"/>
      <c r="AO370" s="86"/>
      <c r="AP370" s="86"/>
    </row>
    <row r="371" spans="1:42" x14ac:dyDescent="0.2">
      <c r="A371" s="85"/>
      <c r="B371" s="611"/>
      <c r="C371" s="611"/>
      <c r="D371" s="611"/>
      <c r="E371" s="611"/>
      <c r="F371" s="611"/>
      <c r="G371" s="611"/>
      <c r="H371" s="611"/>
      <c r="I371" s="611"/>
      <c r="J371" s="611"/>
      <c r="K371" s="611"/>
      <c r="L371" s="611"/>
      <c r="M371" s="86"/>
      <c r="N371" s="86"/>
      <c r="O371" s="86"/>
      <c r="P371" s="86"/>
      <c r="Q371" s="86"/>
      <c r="R371" s="86"/>
      <c r="S371" s="86"/>
      <c r="T371" s="86"/>
      <c r="U371" s="86"/>
      <c r="V371" s="86"/>
      <c r="W371" s="86"/>
      <c r="X371" s="86"/>
      <c r="Y371" s="86"/>
      <c r="Z371" s="86"/>
      <c r="AA371" s="86"/>
      <c r="AB371" s="86"/>
      <c r="AC371" s="86"/>
      <c r="AD371" s="86"/>
      <c r="AE371" s="86"/>
      <c r="AF371" s="86"/>
      <c r="AG371" s="86"/>
      <c r="AH371" s="86"/>
      <c r="AI371" s="86"/>
      <c r="AJ371" s="86"/>
      <c r="AK371" s="86"/>
      <c r="AL371" s="86"/>
      <c r="AM371" s="86"/>
      <c r="AN371" s="86"/>
      <c r="AO371" s="86"/>
      <c r="AP371" s="86"/>
    </row>
    <row r="372" spans="1:42" x14ac:dyDescent="0.2">
      <c r="A372" s="85"/>
      <c r="B372" s="611"/>
      <c r="C372" s="611"/>
      <c r="D372" s="611"/>
      <c r="E372" s="611"/>
      <c r="F372" s="611"/>
      <c r="G372" s="611"/>
      <c r="H372" s="611"/>
      <c r="I372" s="611"/>
      <c r="J372" s="611"/>
      <c r="K372" s="611"/>
      <c r="L372" s="611"/>
      <c r="M372" s="86"/>
      <c r="N372" s="86"/>
      <c r="O372" s="86"/>
      <c r="P372" s="86"/>
      <c r="Q372" s="86"/>
      <c r="R372" s="86"/>
      <c r="S372" s="86"/>
      <c r="T372" s="86"/>
      <c r="U372" s="86"/>
      <c r="V372" s="86"/>
      <c r="W372" s="86"/>
      <c r="X372" s="86"/>
      <c r="Y372" s="86"/>
      <c r="Z372" s="86"/>
      <c r="AA372" s="86"/>
      <c r="AB372" s="86"/>
      <c r="AC372" s="86"/>
      <c r="AD372" s="86"/>
      <c r="AE372" s="86"/>
      <c r="AF372" s="86"/>
      <c r="AG372" s="86"/>
      <c r="AH372" s="86"/>
      <c r="AI372" s="86"/>
      <c r="AJ372" s="86"/>
      <c r="AK372" s="86"/>
      <c r="AL372" s="86"/>
      <c r="AM372" s="86"/>
      <c r="AN372" s="86"/>
      <c r="AO372" s="86"/>
      <c r="AP372" s="86"/>
    </row>
    <row r="373" spans="1:42" x14ac:dyDescent="0.2">
      <c r="A373" s="85"/>
      <c r="B373" s="611"/>
      <c r="C373" s="611"/>
      <c r="D373" s="611"/>
      <c r="E373" s="611"/>
      <c r="F373" s="611"/>
      <c r="G373" s="611"/>
      <c r="H373" s="611"/>
      <c r="I373" s="611"/>
      <c r="J373" s="611"/>
      <c r="K373" s="611"/>
      <c r="L373" s="611"/>
      <c r="M373" s="86"/>
      <c r="N373" s="86"/>
      <c r="O373" s="86"/>
      <c r="P373" s="86"/>
      <c r="Q373" s="86"/>
      <c r="R373" s="86"/>
      <c r="S373" s="86"/>
      <c r="T373" s="86"/>
      <c r="U373" s="86"/>
      <c r="V373" s="86"/>
      <c r="W373" s="86"/>
      <c r="X373" s="86"/>
      <c r="Y373" s="86"/>
      <c r="Z373" s="86"/>
      <c r="AA373" s="86"/>
      <c r="AB373" s="86"/>
      <c r="AC373" s="86"/>
      <c r="AD373" s="86"/>
      <c r="AE373" s="86"/>
      <c r="AF373" s="86"/>
      <c r="AG373" s="86"/>
      <c r="AH373" s="86"/>
      <c r="AI373" s="86"/>
      <c r="AJ373" s="86"/>
      <c r="AK373" s="86"/>
      <c r="AL373" s="86"/>
      <c r="AM373" s="86"/>
      <c r="AN373" s="86"/>
      <c r="AO373" s="86"/>
      <c r="AP373" s="86"/>
    </row>
    <row r="374" spans="1:42" x14ac:dyDescent="0.2">
      <c r="A374" s="85"/>
      <c r="B374" s="611"/>
      <c r="C374" s="611"/>
      <c r="D374" s="611"/>
      <c r="E374" s="611"/>
      <c r="F374" s="611"/>
      <c r="G374" s="611"/>
      <c r="H374" s="611"/>
      <c r="I374" s="611"/>
      <c r="J374" s="611"/>
      <c r="K374" s="611"/>
      <c r="L374" s="611"/>
      <c r="M374" s="86"/>
      <c r="N374" s="86"/>
      <c r="O374" s="86"/>
      <c r="P374" s="86"/>
      <c r="Q374" s="86"/>
      <c r="R374" s="86"/>
      <c r="S374" s="86"/>
      <c r="T374" s="86"/>
      <c r="U374" s="86"/>
      <c r="V374" s="86"/>
      <c r="W374" s="86"/>
      <c r="X374" s="86"/>
      <c r="Y374" s="86"/>
      <c r="Z374" s="86"/>
      <c r="AA374" s="86"/>
      <c r="AB374" s="86"/>
      <c r="AC374" s="86"/>
      <c r="AD374" s="86"/>
      <c r="AE374" s="86"/>
      <c r="AF374" s="86"/>
      <c r="AG374" s="86"/>
      <c r="AH374" s="86"/>
      <c r="AI374" s="86"/>
      <c r="AJ374" s="86"/>
      <c r="AK374" s="86"/>
      <c r="AL374" s="86"/>
      <c r="AM374" s="86"/>
      <c r="AN374" s="86"/>
      <c r="AO374" s="86"/>
      <c r="AP374" s="86"/>
    </row>
    <row r="375" spans="1:42" x14ac:dyDescent="0.2">
      <c r="A375" s="85"/>
      <c r="B375" s="611"/>
      <c r="C375" s="611"/>
      <c r="D375" s="611"/>
      <c r="E375" s="611"/>
      <c r="F375" s="611"/>
      <c r="G375" s="611"/>
      <c r="H375" s="611"/>
      <c r="I375" s="611"/>
      <c r="J375" s="611"/>
      <c r="K375" s="611"/>
      <c r="L375" s="611"/>
      <c r="M375" s="86"/>
      <c r="N375" s="86"/>
      <c r="O375" s="86"/>
      <c r="P375" s="86"/>
      <c r="Q375" s="86"/>
      <c r="R375" s="86"/>
      <c r="S375" s="86"/>
      <c r="T375" s="86"/>
      <c r="U375" s="86"/>
      <c r="V375" s="86"/>
      <c r="W375" s="86"/>
      <c r="X375" s="86"/>
      <c r="Y375" s="86"/>
      <c r="Z375" s="86"/>
      <c r="AA375" s="86"/>
      <c r="AB375" s="86"/>
      <c r="AC375" s="86"/>
      <c r="AD375" s="86"/>
      <c r="AE375" s="86"/>
      <c r="AF375" s="86"/>
      <c r="AG375" s="86"/>
      <c r="AH375" s="86"/>
      <c r="AI375" s="86"/>
      <c r="AJ375" s="86"/>
      <c r="AK375" s="86"/>
      <c r="AL375" s="86"/>
      <c r="AM375" s="86"/>
      <c r="AN375" s="86"/>
      <c r="AO375" s="86"/>
      <c r="AP375" s="86"/>
    </row>
    <row r="376" spans="1:42" x14ac:dyDescent="0.2">
      <c r="A376" s="85"/>
      <c r="B376" s="611"/>
      <c r="C376" s="611"/>
      <c r="D376" s="611"/>
      <c r="E376" s="611"/>
      <c r="F376" s="611"/>
      <c r="G376" s="611"/>
      <c r="H376" s="611"/>
      <c r="I376" s="611"/>
      <c r="J376" s="611"/>
      <c r="K376" s="611"/>
      <c r="L376" s="611"/>
      <c r="M376" s="86"/>
      <c r="N376" s="86"/>
      <c r="O376" s="86"/>
      <c r="P376" s="86"/>
      <c r="Q376" s="86"/>
      <c r="R376" s="86"/>
      <c r="S376" s="86"/>
      <c r="T376" s="86"/>
      <c r="U376" s="86"/>
      <c r="V376" s="86"/>
      <c r="W376" s="86"/>
      <c r="X376" s="86"/>
      <c r="Y376" s="86"/>
      <c r="Z376" s="86"/>
      <c r="AA376" s="86"/>
      <c r="AB376" s="86"/>
      <c r="AC376" s="86"/>
      <c r="AD376" s="86"/>
      <c r="AE376" s="86"/>
      <c r="AF376" s="86"/>
      <c r="AG376" s="86"/>
      <c r="AH376" s="86"/>
      <c r="AI376" s="86"/>
      <c r="AJ376" s="86"/>
      <c r="AK376" s="86"/>
      <c r="AL376" s="86"/>
      <c r="AM376" s="86"/>
      <c r="AN376" s="86"/>
      <c r="AO376" s="86"/>
      <c r="AP376" s="86"/>
    </row>
    <row r="377" spans="1:42" x14ac:dyDescent="0.2">
      <c r="A377" s="85"/>
      <c r="B377" s="611"/>
      <c r="C377" s="611"/>
      <c r="D377" s="611"/>
      <c r="E377" s="611"/>
      <c r="F377" s="611"/>
      <c r="G377" s="611"/>
      <c r="H377" s="611"/>
      <c r="I377" s="611"/>
      <c r="J377" s="611"/>
      <c r="K377" s="611"/>
      <c r="L377" s="611"/>
      <c r="M377" s="86"/>
      <c r="N377" s="86"/>
      <c r="O377" s="86"/>
      <c r="P377" s="86"/>
      <c r="Q377" s="86"/>
      <c r="R377" s="86"/>
      <c r="S377" s="86"/>
      <c r="T377" s="86"/>
      <c r="U377" s="86"/>
      <c r="V377" s="86"/>
      <c r="W377" s="86"/>
      <c r="X377" s="86"/>
      <c r="Y377" s="86"/>
      <c r="Z377" s="86"/>
      <c r="AA377" s="86"/>
      <c r="AB377" s="86"/>
      <c r="AC377" s="86"/>
      <c r="AD377" s="86"/>
      <c r="AE377" s="86"/>
      <c r="AF377" s="86"/>
      <c r="AG377" s="86"/>
      <c r="AH377" s="86"/>
      <c r="AI377" s="86"/>
      <c r="AJ377" s="86"/>
      <c r="AK377" s="86"/>
      <c r="AL377" s="86"/>
      <c r="AM377" s="86"/>
      <c r="AN377" s="86"/>
      <c r="AO377" s="86"/>
      <c r="AP377" s="86"/>
    </row>
    <row r="378" spans="1:42" x14ac:dyDescent="0.2">
      <c r="A378" s="85"/>
      <c r="B378" s="611"/>
      <c r="C378" s="611"/>
      <c r="D378" s="611"/>
      <c r="E378" s="611"/>
      <c r="F378" s="611"/>
      <c r="G378" s="611"/>
      <c r="H378" s="611"/>
      <c r="I378" s="611"/>
      <c r="J378" s="611"/>
      <c r="K378" s="611"/>
      <c r="L378" s="611"/>
      <c r="M378" s="86"/>
      <c r="N378" s="86"/>
      <c r="O378" s="86"/>
      <c r="P378" s="86"/>
      <c r="Q378" s="86"/>
      <c r="R378" s="86"/>
      <c r="S378" s="86"/>
      <c r="T378" s="86"/>
      <c r="U378" s="86"/>
      <c r="V378" s="86"/>
      <c r="W378" s="86"/>
      <c r="X378" s="86"/>
      <c r="Y378" s="86"/>
      <c r="Z378" s="86"/>
      <c r="AA378" s="86"/>
      <c r="AB378" s="86"/>
      <c r="AC378" s="86"/>
      <c r="AD378" s="86"/>
      <c r="AE378" s="86"/>
      <c r="AF378" s="86"/>
      <c r="AG378" s="86"/>
      <c r="AH378" s="86"/>
      <c r="AI378" s="86"/>
      <c r="AJ378" s="86"/>
      <c r="AK378" s="86"/>
      <c r="AL378" s="86"/>
      <c r="AM378" s="86"/>
      <c r="AN378" s="86"/>
      <c r="AO378" s="86"/>
      <c r="AP378" s="86"/>
    </row>
    <row r="379" spans="1:42" x14ac:dyDescent="0.2">
      <c r="A379" s="85"/>
      <c r="B379" s="611"/>
      <c r="C379" s="611"/>
      <c r="D379" s="611"/>
      <c r="E379" s="611"/>
      <c r="F379" s="611"/>
      <c r="G379" s="611"/>
      <c r="H379" s="611"/>
      <c r="I379" s="611"/>
      <c r="J379" s="611"/>
      <c r="K379" s="611"/>
      <c r="L379" s="611"/>
      <c r="M379" s="86"/>
      <c r="N379" s="86"/>
      <c r="O379" s="86"/>
      <c r="P379" s="86"/>
      <c r="Q379" s="86"/>
      <c r="R379" s="86"/>
      <c r="S379" s="86"/>
      <c r="T379" s="86"/>
      <c r="U379" s="86"/>
      <c r="V379" s="86"/>
      <c r="W379" s="86"/>
      <c r="X379" s="86"/>
      <c r="Y379" s="86"/>
      <c r="Z379" s="86"/>
      <c r="AA379" s="86"/>
      <c r="AB379" s="86"/>
      <c r="AC379" s="86"/>
      <c r="AD379" s="86"/>
      <c r="AE379" s="86"/>
      <c r="AF379" s="86"/>
      <c r="AG379" s="86"/>
      <c r="AH379" s="86"/>
      <c r="AI379" s="86"/>
      <c r="AJ379" s="86"/>
      <c r="AK379" s="86"/>
      <c r="AL379" s="86"/>
      <c r="AM379" s="86"/>
      <c r="AN379" s="86"/>
      <c r="AO379" s="86"/>
      <c r="AP379" s="86"/>
    </row>
    <row r="380" spans="1:42" x14ac:dyDescent="0.2">
      <c r="A380" s="85"/>
      <c r="B380" s="611"/>
      <c r="C380" s="611"/>
      <c r="D380" s="611"/>
      <c r="E380" s="611"/>
      <c r="F380" s="611"/>
      <c r="G380" s="611"/>
      <c r="H380" s="611"/>
      <c r="I380" s="611"/>
      <c r="J380" s="611"/>
      <c r="K380" s="611"/>
      <c r="L380" s="611"/>
      <c r="M380" s="86"/>
      <c r="N380" s="86"/>
      <c r="O380" s="86"/>
      <c r="P380" s="86"/>
      <c r="Q380" s="86"/>
      <c r="R380" s="86"/>
      <c r="S380" s="86"/>
      <c r="T380" s="86"/>
      <c r="U380" s="86"/>
      <c r="V380" s="86"/>
      <c r="W380" s="86"/>
      <c r="X380" s="86"/>
      <c r="Y380" s="86"/>
      <c r="Z380" s="86"/>
      <c r="AA380" s="86"/>
      <c r="AB380" s="86"/>
      <c r="AC380" s="86"/>
      <c r="AD380" s="86"/>
      <c r="AE380" s="86"/>
      <c r="AF380" s="86"/>
      <c r="AG380" s="86"/>
      <c r="AH380" s="86"/>
      <c r="AI380" s="86"/>
      <c r="AJ380" s="86"/>
      <c r="AK380" s="86"/>
      <c r="AL380" s="86"/>
      <c r="AM380" s="86"/>
      <c r="AN380" s="86"/>
      <c r="AO380" s="86"/>
      <c r="AP380" s="86"/>
    </row>
    <row r="381" spans="1:42" x14ac:dyDescent="0.2">
      <c r="A381" s="85"/>
      <c r="B381" s="611"/>
      <c r="C381" s="611"/>
      <c r="D381" s="611"/>
      <c r="E381" s="611"/>
      <c r="F381" s="611"/>
      <c r="G381" s="611"/>
      <c r="H381" s="611"/>
      <c r="I381" s="611"/>
      <c r="J381" s="611"/>
      <c r="K381" s="611"/>
      <c r="L381" s="611"/>
      <c r="M381" s="86"/>
      <c r="N381" s="86"/>
      <c r="O381" s="86"/>
      <c r="P381" s="86"/>
      <c r="Q381" s="86"/>
      <c r="R381" s="86"/>
      <c r="S381" s="86"/>
      <c r="T381" s="86"/>
      <c r="U381" s="86"/>
      <c r="V381" s="86"/>
      <c r="W381" s="86"/>
      <c r="X381" s="86"/>
      <c r="Y381" s="86"/>
      <c r="Z381" s="86"/>
      <c r="AA381" s="86"/>
      <c r="AB381" s="86"/>
      <c r="AC381" s="86"/>
      <c r="AD381" s="86"/>
      <c r="AE381" s="86"/>
      <c r="AF381" s="86"/>
      <c r="AG381" s="86"/>
      <c r="AH381" s="86"/>
      <c r="AI381" s="86"/>
      <c r="AJ381" s="86"/>
      <c r="AK381" s="86"/>
      <c r="AL381" s="86"/>
      <c r="AM381" s="86"/>
      <c r="AN381" s="86"/>
      <c r="AO381" s="86"/>
      <c r="AP381" s="86"/>
    </row>
    <row r="382" spans="1:42" x14ac:dyDescent="0.2">
      <c r="A382" s="85"/>
      <c r="B382" s="611"/>
      <c r="C382" s="611"/>
      <c r="D382" s="611"/>
      <c r="E382" s="611"/>
      <c r="F382" s="611"/>
      <c r="G382" s="611"/>
      <c r="H382" s="611"/>
      <c r="I382" s="611"/>
      <c r="J382" s="611"/>
      <c r="K382" s="611"/>
      <c r="L382" s="611"/>
      <c r="M382" s="86"/>
      <c r="N382" s="86"/>
      <c r="O382" s="86"/>
      <c r="P382" s="86"/>
      <c r="Q382" s="86"/>
      <c r="R382" s="86"/>
      <c r="S382" s="86"/>
      <c r="T382" s="86"/>
      <c r="U382" s="86"/>
      <c r="V382" s="86"/>
      <c r="W382" s="86"/>
      <c r="X382" s="86"/>
      <c r="Y382" s="86"/>
      <c r="Z382" s="86"/>
      <c r="AA382" s="86"/>
      <c r="AB382" s="86"/>
      <c r="AC382" s="86"/>
      <c r="AD382" s="86"/>
      <c r="AE382" s="86"/>
      <c r="AF382" s="86"/>
      <c r="AG382" s="86"/>
      <c r="AH382" s="86"/>
      <c r="AI382" s="86"/>
      <c r="AJ382" s="86"/>
      <c r="AK382" s="86"/>
      <c r="AL382" s="86"/>
      <c r="AM382" s="86"/>
      <c r="AN382" s="86"/>
      <c r="AO382" s="86"/>
      <c r="AP382" s="86"/>
    </row>
    <row r="383" spans="1:42" x14ac:dyDescent="0.2">
      <c r="A383" s="85"/>
      <c r="B383" s="611"/>
      <c r="C383" s="611"/>
      <c r="D383" s="611"/>
      <c r="E383" s="611"/>
      <c r="F383" s="611"/>
      <c r="G383" s="611"/>
      <c r="H383" s="611"/>
      <c r="I383" s="611"/>
      <c r="J383" s="611"/>
      <c r="K383" s="611"/>
      <c r="L383" s="611"/>
      <c r="M383" s="86"/>
      <c r="N383" s="86"/>
      <c r="O383" s="86"/>
      <c r="P383" s="86"/>
      <c r="Q383" s="86"/>
      <c r="R383" s="86"/>
      <c r="S383" s="86"/>
      <c r="T383" s="86"/>
      <c r="U383" s="86"/>
      <c r="V383" s="86"/>
      <c r="W383" s="86"/>
      <c r="X383" s="86"/>
      <c r="Y383" s="86"/>
      <c r="Z383" s="86"/>
      <c r="AA383" s="86"/>
      <c r="AB383" s="86"/>
      <c r="AC383" s="86"/>
      <c r="AD383" s="86"/>
      <c r="AE383" s="86"/>
      <c r="AF383" s="86"/>
      <c r="AG383" s="86"/>
      <c r="AH383" s="86"/>
      <c r="AI383" s="86"/>
      <c r="AJ383" s="86"/>
      <c r="AK383" s="86"/>
      <c r="AL383" s="86"/>
      <c r="AM383" s="86"/>
      <c r="AN383" s="86"/>
      <c r="AO383" s="86"/>
      <c r="AP383" s="86"/>
    </row>
    <row r="384" spans="1:42" x14ac:dyDescent="0.2">
      <c r="A384" s="85"/>
      <c r="B384" s="611"/>
      <c r="C384" s="611"/>
      <c r="D384" s="611"/>
      <c r="E384" s="611"/>
      <c r="F384" s="611"/>
      <c r="G384" s="611"/>
      <c r="H384" s="611"/>
      <c r="I384" s="611"/>
      <c r="J384" s="611"/>
      <c r="K384" s="611"/>
      <c r="L384" s="611"/>
      <c r="M384" s="86"/>
      <c r="N384" s="86"/>
      <c r="O384" s="86"/>
      <c r="P384" s="86"/>
      <c r="Q384" s="86"/>
      <c r="R384" s="86"/>
      <c r="S384" s="86"/>
      <c r="T384" s="86"/>
      <c r="U384" s="86"/>
      <c r="V384" s="86"/>
      <c r="W384" s="86"/>
      <c r="X384" s="86"/>
      <c r="Y384" s="86"/>
      <c r="Z384" s="86"/>
      <c r="AA384" s="86"/>
      <c r="AB384" s="86"/>
      <c r="AC384" s="86"/>
      <c r="AD384" s="86"/>
      <c r="AE384" s="86"/>
      <c r="AF384" s="86"/>
      <c r="AG384" s="86"/>
      <c r="AH384" s="86"/>
      <c r="AI384" s="86"/>
      <c r="AJ384" s="86"/>
      <c r="AK384" s="86"/>
      <c r="AL384" s="86"/>
      <c r="AM384" s="86"/>
      <c r="AN384" s="86"/>
      <c r="AO384" s="86"/>
      <c r="AP384" s="86"/>
    </row>
    <row r="385" spans="1:42" x14ac:dyDescent="0.2">
      <c r="A385" s="85"/>
      <c r="B385" s="86"/>
      <c r="C385" s="86"/>
      <c r="D385" s="86"/>
      <c r="E385" s="86"/>
      <c r="F385" s="86"/>
      <c r="G385" s="86"/>
      <c r="H385" s="86"/>
      <c r="I385" s="86"/>
      <c r="J385" s="86"/>
      <c r="K385" s="86"/>
      <c r="L385" s="86"/>
      <c r="M385" s="86"/>
      <c r="N385" s="86"/>
      <c r="O385" s="86"/>
      <c r="P385" s="86"/>
      <c r="Q385" s="86"/>
      <c r="R385" s="86"/>
      <c r="S385" s="86"/>
      <c r="T385" s="86"/>
      <c r="U385" s="86"/>
      <c r="V385" s="86"/>
      <c r="W385" s="86"/>
      <c r="X385" s="86"/>
      <c r="Y385" s="86"/>
      <c r="Z385" s="86"/>
      <c r="AA385" s="86"/>
      <c r="AB385" s="86"/>
      <c r="AC385" s="86"/>
      <c r="AD385" s="86"/>
      <c r="AE385" s="86"/>
      <c r="AF385" s="86"/>
      <c r="AG385" s="86"/>
      <c r="AH385" s="86"/>
      <c r="AI385" s="86"/>
      <c r="AJ385" s="86"/>
      <c r="AK385" s="86"/>
      <c r="AL385" s="86"/>
      <c r="AM385" s="86"/>
      <c r="AN385" s="86"/>
      <c r="AO385" s="86"/>
      <c r="AP385" s="86"/>
    </row>
    <row r="386" spans="1:42" x14ac:dyDescent="0.2">
      <c r="A386" s="85"/>
      <c r="B386" s="86"/>
      <c r="C386" s="86"/>
      <c r="D386" s="86"/>
      <c r="E386" s="86"/>
      <c r="F386" s="86"/>
      <c r="G386" s="86"/>
      <c r="H386" s="86"/>
      <c r="I386" s="86"/>
      <c r="J386" s="86"/>
      <c r="K386" s="86"/>
      <c r="L386" s="86"/>
      <c r="M386" s="86"/>
      <c r="N386" s="86"/>
      <c r="O386" s="86"/>
      <c r="P386" s="86"/>
      <c r="Q386" s="86"/>
      <c r="R386" s="86"/>
      <c r="S386" s="86"/>
      <c r="T386" s="86"/>
      <c r="U386" s="86"/>
      <c r="V386" s="86"/>
      <c r="W386" s="86"/>
      <c r="X386" s="86"/>
      <c r="Y386" s="86"/>
      <c r="Z386" s="86"/>
      <c r="AA386" s="86"/>
      <c r="AB386" s="86"/>
      <c r="AC386" s="86"/>
      <c r="AD386" s="86"/>
      <c r="AE386" s="86"/>
      <c r="AF386" s="86"/>
      <c r="AG386" s="86"/>
      <c r="AH386" s="86"/>
      <c r="AI386" s="86"/>
      <c r="AJ386" s="86"/>
      <c r="AK386" s="86"/>
      <c r="AL386" s="86"/>
      <c r="AM386" s="86"/>
      <c r="AN386" s="86"/>
      <c r="AO386" s="86"/>
      <c r="AP386" s="86"/>
    </row>
    <row r="387" spans="1:42" x14ac:dyDescent="0.2">
      <c r="A387" s="85"/>
      <c r="B387" s="86"/>
      <c r="C387" s="86"/>
      <c r="D387" s="86"/>
      <c r="E387" s="86"/>
      <c r="F387" s="86"/>
      <c r="G387" s="86"/>
      <c r="H387" s="86"/>
      <c r="I387" s="86"/>
      <c r="J387" s="86"/>
      <c r="K387" s="86"/>
      <c r="L387" s="86"/>
      <c r="M387" s="86"/>
      <c r="N387" s="86"/>
      <c r="O387" s="86"/>
      <c r="P387" s="86"/>
      <c r="Q387" s="86"/>
      <c r="R387" s="86"/>
      <c r="S387" s="86"/>
      <c r="T387" s="86"/>
      <c r="U387" s="86"/>
      <c r="V387" s="86"/>
      <c r="W387" s="86"/>
      <c r="X387" s="86"/>
      <c r="Y387" s="86"/>
      <c r="Z387" s="86"/>
      <c r="AA387" s="86"/>
      <c r="AB387" s="86"/>
      <c r="AC387" s="86"/>
      <c r="AD387" s="86"/>
      <c r="AE387" s="86"/>
      <c r="AF387" s="86"/>
      <c r="AG387" s="86"/>
      <c r="AH387" s="86"/>
      <c r="AI387" s="86"/>
      <c r="AJ387" s="86"/>
      <c r="AK387" s="86"/>
      <c r="AL387" s="86"/>
      <c r="AM387" s="86"/>
      <c r="AN387" s="86"/>
      <c r="AO387" s="86"/>
      <c r="AP387" s="86"/>
    </row>
    <row r="388" spans="1:42" x14ac:dyDescent="0.2">
      <c r="A388" s="85"/>
      <c r="B388" s="86"/>
      <c r="C388" s="86"/>
      <c r="D388" s="86"/>
      <c r="E388" s="86"/>
      <c r="F388" s="86"/>
      <c r="G388" s="86"/>
      <c r="H388" s="86"/>
      <c r="I388" s="86"/>
      <c r="J388" s="86"/>
      <c r="K388" s="86"/>
      <c r="L388" s="86"/>
      <c r="M388" s="86"/>
      <c r="N388" s="86"/>
      <c r="O388" s="86"/>
      <c r="P388" s="86"/>
      <c r="Q388" s="86"/>
      <c r="R388" s="86"/>
      <c r="S388" s="86"/>
      <c r="T388" s="86"/>
      <c r="U388" s="86"/>
      <c r="V388" s="86"/>
      <c r="W388" s="86"/>
      <c r="X388" s="86"/>
      <c r="Y388" s="86"/>
      <c r="Z388" s="86"/>
      <c r="AA388" s="86"/>
      <c r="AB388" s="86"/>
      <c r="AC388" s="86"/>
      <c r="AD388" s="86"/>
      <c r="AE388" s="86"/>
      <c r="AF388" s="86"/>
      <c r="AG388" s="86"/>
      <c r="AH388" s="86"/>
      <c r="AI388" s="86"/>
      <c r="AJ388" s="86"/>
      <c r="AK388" s="86"/>
      <c r="AL388" s="86"/>
      <c r="AM388" s="86"/>
      <c r="AN388" s="86"/>
      <c r="AO388" s="86"/>
      <c r="AP388" s="86"/>
    </row>
    <row r="389" spans="1:42" x14ac:dyDescent="0.2">
      <c r="A389" s="85"/>
      <c r="B389" s="86"/>
      <c r="C389" s="86"/>
      <c r="D389" s="86"/>
      <c r="E389" s="86"/>
      <c r="F389" s="86"/>
      <c r="G389" s="86"/>
      <c r="H389" s="86"/>
      <c r="I389" s="86"/>
      <c r="J389" s="86"/>
      <c r="K389" s="86"/>
      <c r="L389" s="86"/>
      <c r="M389" s="86"/>
      <c r="N389" s="86"/>
      <c r="O389" s="86"/>
      <c r="P389" s="86"/>
      <c r="Q389" s="86"/>
      <c r="R389" s="86"/>
      <c r="S389" s="86"/>
      <c r="T389" s="86"/>
      <c r="U389" s="86"/>
      <c r="V389" s="86"/>
      <c r="W389" s="86"/>
      <c r="X389" s="86"/>
      <c r="Y389" s="86"/>
      <c r="Z389" s="86"/>
      <c r="AA389" s="86"/>
      <c r="AB389" s="86"/>
      <c r="AC389" s="86"/>
      <c r="AD389" s="86"/>
      <c r="AE389" s="86"/>
      <c r="AF389" s="86"/>
      <c r="AG389" s="86"/>
      <c r="AH389" s="86"/>
      <c r="AI389" s="86"/>
      <c r="AJ389" s="86"/>
      <c r="AK389" s="86"/>
      <c r="AL389" s="86"/>
      <c r="AM389" s="86"/>
      <c r="AN389" s="86"/>
      <c r="AO389" s="86"/>
      <c r="AP389" s="86"/>
    </row>
    <row r="390" spans="1:42" x14ac:dyDescent="0.2">
      <c r="A390" s="85"/>
      <c r="B390" s="86"/>
      <c r="C390" s="86"/>
      <c r="D390" s="86"/>
      <c r="E390" s="86"/>
      <c r="F390" s="86"/>
      <c r="G390" s="86"/>
      <c r="H390" s="86"/>
      <c r="I390" s="86"/>
      <c r="J390" s="86"/>
      <c r="K390" s="86"/>
      <c r="L390" s="86"/>
      <c r="M390" s="86"/>
      <c r="N390" s="86"/>
      <c r="O390" s="86"/>
      <c r="P390" s="86"/>
      <c r="Q390" s="86"/>
      <c r="R390" s="86"/>
      <c r="S390" s="86"/>
      <c r="T390" s="86"/>
      <c r="U390" s="86"/>
      <c r="V390" s="86"/>
      <c r="W390" s="86"/>
      <c r="X390" s="86"/>
      <c r="Y390" s="86"/>
      <c r="Z390" s="86"/>
      <c r="AA390" s="86"/>
      <c r="AB390" s="86"/>
      <c r="AC390" s="86"/>
      <c r="AD390" s="86"/>
      <c r="AE390" s="86"/>
      <c r="AF390" s="86"/>
      <c r="AG390" s="86"/>
      <c r="AH390" s="86"/>
      <c r="AI390" s="86"/>
      <c r="AJ390" s="86"/>
      <c r="AK390" s="86"/>
      <c r="AL390" s="86"/>
      <c r="AM390" s="86"/>
      <c r="AN390" s="86"/>
      <c r="AO390" s="86"/>
      <c r="AP390" s="86"/>
    </row>
    <row r="391" spans="1:42" x14ac:dyDescent="0.2">
      <c r="A391" s="85"/>
      <c r="B391" s="86"/>
      <c r="C391" s="86"/>
      <c r="D391" s="86"/>
      <c r="E391" s="86"/>
      <c r="F391" s="86"/>
      <c r="G391" s="86"/>
      <c r="H391" s="86"/>
      <c r="I391" s="86"/>
      <c r="J391" s="86"/>
      <c r="K391" s="86"/>
      <c r="L391" s="86"/>
      <c r="M391" s="86"/>
      <c r="N391" s="86"/>
      <c r="O391" s="86"/>
      <c r="P391" s="86"/>
      <c r="Q391" s="86"/>
      <c r="R391" s="86"/>
      <c r="S391" s="86"/>
      <c r="T391" s="86"/>
      <c r="U391" s="86"/>
      <c r="V391" s="86"/>
      <c r="W391" s="86"/>
      <c r="X391" s="86"/>
      <c r="Y391" s="86"/>
      <c r="Z391" s="86"/>
      <c r="AA391" s="86"/>
      <c r="AB391" s="86"/>
      <c r="AC391" s="86"/>
      <c r="AD391" s="86"/>
      <c r="AE391" s="86"/>
      <c r="AF391" s="86"/>
      <c r="AG391" s="86"/>
      <c r="AH391" s="86"/>
      <c r="AI391" s="86"/>
      <c r="AJ391" s="86"/>
      <c r="AK391" s="86"/>
      <c r="AL391" s="86"/>
      <c r="AM391" s="86"/>
      <c r="AN391" s="86"/>
      <c r="AO391" s="86"/>
      <c r="AP391" s="86"/>
    </row>
    <row r="392" spans="1:42" x14ac:dyDescent="0.2">
      <c r="A392" s="85"/>
      <c r="B392" s="86"/>
      <c r="C392" s="86"/>
      <c r="D392" s="86"/>
      <c r="E392" s="86"/>
      <c r="F392" s="86"/>
      <c r="G392" s="86"/>
      <c r="H392" s="86"/>
      <c r="I392" s="86"/>
      <c r="J392" s="86"/>
      <c r="K392" s="86"/>
      <c r="L392" s="86"/>
      <c r="M392" s="86"/>
      <c r="N392" s="86"/>
      <c r="O392" s="86"/>
      <c r="P392" s="86"/>
      <c r="Q392" s="86"/>
      <c r="R392" s="86"/>
      <c r="S392" s="86"/>
      <c r="T392" s="86"/>
      <c r="U392" s="86"/>
      <c r="V392" s="86"/>
      <c r="W392" s="86"/>
      <c r="X392" s="86"/>
      <c r="Y392" s="86"/>
      <c r="Z392" s="86"/>
      <c r="AA392" s="86"/>
      <c r="AB392" s="86"/>
      <c r="AC392" s="86"/>
      <c r="AD392" s="86"/>
      <c r="AE392" s="86"/>
      <c r="AF392" s="86"/>
      <c r="AG392" s="86"/>
      <c r="AH392" s="86"/>
      <c r="AI392" s="86"/>
      <c r="AJ392" s="86"/>
      <c r="AK392" s="86"/>
      <c r="AL392" s="86"/>
      <c r="AM392" s="86"/>
      <c r="AN392" s="86"/>
      <c r="AO392" s="86"/>
      <c r="AP392" s="86"/>
    </row>
    <row r="393" spans="1:42" x14ac:dyDescent="0.2">
      <c r="A393" s="85"/>
      <c r="B393" s="86"/>
      <c r="C393" s="86"/>
      <c r="D393" s="86"/>
      <c r="E393" s="86"/>
      <c r="F393" s="86"/>
      <c r="G393" s="86"/>
      <c r="H393" s="86"/>
      <c r="I393" s="86"/>
      <c r="J393" s="86"/>
      <c r="K393" s="86"/>
      <c r="L393" s="86"/>
      <c r="M393" s="86"/>
      <c r="N393" s="86"/>
      <c r="O393" s="86"/>
      <c r="P393" s="86"/>
      <c r="Q393" s="86"/>
      <c r="R393" s="86"/>
      <c r="S393" s="86"/>
      <c r="T393" s="86"/>
      <c r="U393" s="86"/>
      <c r="V393" s="86"/>
      <c r="W393" s="86"/>
      <c r="X393" s="86"/>
      <c r="Y393" s="86"/>
      <c r="Z393" s="86"/>
      <c r="AA393" s="86"/>
      <c r="AB393" s="86"/>
      <c r="AC393" s="86"/>
      <c r="AD393" s="86"/>
      <c r="AE393" s="86"/>
      <c r="AF393" s="86"/>
      <c r="AG393" s="86"/>
      <c r="AH393" s="86"/>
      <c r="AI393" s="86"/>
      <c r="AJ393" s="86"/>
      <c r="AK393" s="86"/>
      <c r="AL393" s="86"/>
      <c r="AM393" s="86"/>
      <c r="AN393" s="86"/>
      <c r="AO393" s="86"/>
      <c r="AP393" s="86"/>
    </row>
    <row r="394" spans="1:42" x14ac:dyDescent="0.2">
      <c r="A394" s="85"/>
      <c r="B394" s="86"/>
      <c r="C394" s="86"/>
      <c r="D394" s="86"/>
      <c r="E394" s="86"/>
      <c r="F394" s="86"/>
      <c r="G394" s="86"/>
      <c r="H394" s="86"/>
      <c r="I394" s="86"/>
      <c r="J394" s="86"/>
      <c r="K394" s="86"/>
      <c r="L394" s="86"/>
      <c r="M394" s="86"/>
      <c r="N394" s="86"/>
      <c r="O394" s="86"/>
      <c r="P394" s="86"/>
      <c r="Q394" s="86"/>
      <c r="R394" s="86"/>
      <c r="S394" s="86"/>
      <c r="T394" s="86"/>
      <c r="U394" s="86"/>
      <c r="V394" s="86"/>
      <c r="W394" s="86"/>
      <c r="X394" s="86"/>
      <c r="Y394" s="86"/>
      <c r="Z394" s="86"/>
      <c r="AA394" s="86"/>
      <c r="AB394" s="86"/>
      <c r="AC394" s="86"/>
      <c r="AD394" s="86"/>
      <c r="AE394" s="86"/>
      <c r="AF394" s="86"/>
      <c r="AG394" s="86"/>
      <c r="AH394" s="86"/>
      <c r="AI394" s="86"/>
      <c r="AJ394" s="86"/>
      <c r="AK394" s="86"/>
      <c r="AL394" s="86"/>
      <c r="AM394" s="86"/>
      <c r="AN394" s="86"/>
      <c r="AO394" s="86"/>
      <c r="AP394" s="86"/>
    </row>
    <row r="395" spans="1:42" x14ac:dyDescent="0.2">
      <c r="A395" s="85"/>
      <c r="B395" s="86"/>
      <c r="C395" s="86"/>
      <c r="D395" s="86"/>
      <c r="E395" s="86"/>
      <c r="F395" s="86"/>
      <c r="G395" s="86"/>
      <c r="H395" s="86"/>
      <c r="I395" s="86"/>
      <c r="J395" s="86"/>
      <c r="K395" s="86"/>
      <c r="L395" s="86"/>
      <c r="M395" s="86"/>
      <c r="N395" s="86"/>
      <c r="O395" s="86"/>
      <c r="P395" s="86"/>
      <c r="Q395" s="86"/>
      <c r="R395" s="86"/>
      <c r="S395" s="86"/>
      <c r="T395" s="86"/>
      <c r="U395" s="86"/>
      <c r="V395" s="86"/>
      <c r="W395" s="86"/>
      <c r="X395" s="86"/>
      <c r="Y395" s="86"/>
      <c r="Z395" s="86"/>
      <c r="AA395" s="86"/>
      <c r="AB395" s="86"/>
      <c r="AC395" s="86"/>
      <c r="AD395" s="86"/>
      <c r="AE395" s="86"/>
      <c r="AF395" s="86"/>
      <c r="AG395" s="86"/>
      <c r="AH395" s="86"/>
      <c r="AI395" s="86"/>
      <c r="AJ395" s="86"/>
      <c r="AK395" s="86"/>
      <c r="AL395" s="86"/>
      <c r="AM395" s="86"/>
      <c r="AN395" s="86"/>
      <c r="AO395" s="86"/>
      <c r="AP395" s="86"/>
    </row>
    <row r="396" spans="1:42" x14ac:dyDescent="0.2">
      <c r="A396" s="85"/>
      <c r="B396" s="86"/>
      <c r="C396" s="86"/>
      <c r="D396" s="86"/>
      <c r="E396" s="86"/>
      <c r="F396" s="86"/>
      <c r="G396" s="86"/>
      <c r="H396" s="86"/>
      <c r="I396" s="86"/>
      <c r="J396" s="86"/>
      <c r="K396" s="86"/>
      <c r="L396" s="86"/>
      <c r="M396" s="86"/>
      <c r="N396" s="86"/>
      <c r="O396" s="86"/>
      <c r="P396" s="86"/>
      <c r="Q396" s="86"/>
      <c r="R396" s="86"/>
      <c r="S396" s="86"/>
      <c r="T396" s="86"/>
      <c r="U396" s="86"/>
      <c r="V396" s="86"/>
      <c r="W396" s="86"/>
      <c r="X396" s="86"/>
      <c r="Y396" s="86"/>
      <c r="Z396" s="86"/>
      <c r="AA396" s="86"/>
      <c r="AB396" s="86"/>
      <c r="AC396" s="86"/>
      <c r="AD396" s="86"/>
      <c r="AE396" s="86"/>
      <c r="AF396" s="86"/>
      <c r="AG396" s="86"/>
      <c r="AH396" s="86"/>
      <c r="AI396" s="86"/>
      <c r="AJ396" s="86"/>
      <c r="AK396" s="86"/>
      <c r="AL396" s="86"/>
      <c r="AM396" s="86"/>
      <c r="AN396" s="86"/>
      <c r="AO396" s="86"/>
      <c r="AP396" s="86"/>
    </row>
    <row r="397" spans="1:42" x14ac:dyDescent="0.2">
      <c r="A397" s="85"/>
      <c r="B397" s="86"/>
      <c r="C397" s="86"/>
      <c r="D397" s="86"/>
      <c r="E397" s="86"/>
      <c r="F397" s="86"/>
      <c r="G397" s="86"/>
      <c r="H397" s="86"/>
      <c r="I397" s="86"/>
      <c r="J397" s="86"/>
      <c r="K397" s="86"/>
      <c r="L397" s="86"/>
      <c r="M397" s="86"/>
      <c r="N397" s="86"/>
      <c r="O397" s="86"/>
      <c r="P397" s="86"/>
      <c r="Q397" s="86"/>
      <c r="R397" s="86"/>
      <c r="S397" s="86"/>
      <c r="T397" s="86"/>
      <c r="U397" s="86"/>
      <c r="V397" s="86"/>
      <c r="W397" s="86"/>
      <c r="X397" s="86"/>
      <c r="Y397" s="86"/>
      <c r="Z397" s="86"/>
      <c r="AA397" s="86"/>
      <c r="AB397" s="86"/>
      <c r="AC397" s="86"/>
      <c r="AD397" s="86"/>
      <c r="AE397" s="86"/>
      <c r="AF397" s="86"/>
      <c r="AG397" s="86"/>
      <c r="AH397" s="86"/>
      <c r="AI397" s="86"/>
      <c r="AJ397" s="86"/>
      <c r="AK397" s="86"/>
      <c r="AL397" s="86"/>
      <c r="AM397" s="86"/>
      <c r="AN397" s="86"/>
      <c r="AO397" s="86"/>
      <c r="AP397" s="86"/>
    </row>
    <row r="398" spans="1:42" x14ac:dyDescent="0.2">
      <c r="A398" s="85"/>
      <c r="B398" s="86"/>
      <c r="C398" s="86"/>
      <c r="D398" s="86"/>
      <c r="E398" s="86"/>
      <c r="F398" s="86"/>
      <c r="G398" s="86"/>
      <c r="H398" s="86"/>
      <c r="I398" s="86"/>
      <c r="J398" s="86"/>
      <c r="K398" s="86"/>
      <c r="L398" s="86"/>
      <c r="M398" s="86"/>
      <c r="N398" s="86"/>
      <c r="O398" s="86"/>
      <c r="P398" s="86"/>
      <c r="Q398" s="86"/>
      <c r="R398" s="86"/>
      <c r="S398" s="86"/>
      <c r="T398" s="86"/>
      <c r="U398" s="86"/>
      <c r="V398" s="86"/>
      <c r="W398" s="86"/>
      <c r="X398" s="86"/>
      <c r="Y398" s="86"/>
      <c r="Z398" s="86"/>
      <c r="AA398" s="86"/>
      <c r="AB398" s="86"/>
      <c r="AC398" s="86"/>
      <c r="AD398" s="86"/>
      <c r="AE398" s="86"/>
      <c r="AF398" s="86"/>
      <c r="AG398" s="86"/>
      <c r="AH398" s="86"/>
      <c r="AI398" s="86"/>
      <c r="AJ398" s="86"/>
      <c r="AK398" s="86"/>
      <c r="AL398" s="86"/>
      <c r="AM398" s="86"/>
      <c r="AN398" s="86"/>
      <c r="AO398" s="86"/>
      <c r="AP398" s="86"/>
    </row>
    <row r="399" spans="1:42" x14ac:dyDescent="0.2">
      <c r="A399" s="85"/>
      <c r="B399" s="86"/>
      <c r="C399" s="86"/>
      <c r="D399" s="86"/>
      <c r="E399" s="86"/>
      <c r="F399" s="86"/>
      <c r="G399" s="86"/>
      <c r="H399" s="86"/>
      <c r="I399" s="86"/>
      <c r="J399" s="86"/>
      <c r="K399" s="86"/>
      <c r="L399" s="86"/>
      <c r="M399" s="86"/>
      <c r="N399" s="86"/>
      <c r="O399" s="86"/>
      <c r="P399" s="86"/>
      <c r="Q399" s="86"/>
      <c r="R399" s="86"/>
      <c r="S399" s="86"/>
      <c r="T399" s="86"/>
      <c r="U399" s="86"/>
      <c r="V399" s="86"/>
      <c r="W399" s="86"/>
      <c r="X399" s="86"/>
      <c r="Y399" s="86"/>
      <c r="Z399" s="86"/>
      <c r="AA399" s="86"/>
      <c r="AB399" s="86"/>
      <c r="AC399" s="86"/>
      <c r="AD399" s="86"/>
      <c r="AE399" s="86"/>
      <c r="AF399" s="86"/>
      <c r="AG399" s="86"/>
      <c r="AH399" s="86"/>
      <c r="AI399" s="86"/>
      <c r="AJ399" s="86"/>
      <c r="AK399" s="86"/>
      <c r="AL399" s="86"/>
      <c r="AM399" s="86"/>
      <c r="AN399" s="86"/>
      <c r="AO399" s="86"/>
      <c r="AP399" s="86"/>
    </row>
    <row r="400" spans="1:42" x14ac:dyDescent="0.2">
      <c r="A400" s="85"/>
      <c r="B400" s="86"/>
      <c r="C400" s="86"/>
      <c r="D400" s="86"/>
      <c r="E400" s="86"/>
      <c r="F400" s="86"/>
      <c r="G400" s="86"/>
      <c r="H400" s="86"/>
      <c r="I400" s="86"/>
      <c r="J400" s="86"/>
      <c r="K400" s="86"/>
      <c r="L400" s="86"/>
      <c r="M400" s="86"/>
      <c r="N400" s="86"/>
      <c r="O400" s="86"/>
      <c r="P400" s="86"/>
      <c r="Q400" s="86"/>
      <c r="R400" s="86"/>
      <c r="S400" s="86"/>
      <c r="T400" s="86"/>
      <c r="U400" s="86"/>
      <c r="V400" s="86"/>
      <c r="W400" s="86"/>
      <c r="X400" s="86"/>
      <c r="Y400" s="86"/>
      <c r="Z400" s="86"/>
      <c r="AA400" s="86"/>
      <c r="AB400" s="86"/>
      <c r="AC400" s="86"/>
      <c r="AD400" s="86"/>
      <c r="AE400" s="86"/>
      <c r="AF400" s="86"/>
      <c r="AG400" s="86"/>
      <c r="AH400" s="86"/>
      <c r="AI400" s="86"/>
      <c r="AJ400" s="86"/>
      <c r="AK400" s="86"/>
      <c r="AL400" s="86"/>
      <c r="AM400" s="86"/>
      <c r="AN400" s="86"/>
      <c r="AO400" s="86"/>
      <c r="AP400" s="86"/>
    </row>
    <row r="401" spans="1:42" x14ac:dyDescent="0.2">
      <c r="A401" s="85"/>
      <c r="B401" s="86"/>
      <c r="C401" s="86"/>
      <c r="D401" s="86"/>
      <c r="E401" s="86"/>
      <c r="F401" s="86"/>
      <c r="G401" s="86"/>
      <c r="H401" s="86"/>
      <c r="I401" s="86"/>
      <c r="J401" s="86"/>
      <c r="K401" s="86"/>
      <c r="L401" s="86"/>
      <c r="M401" s="86"/>
      <c r="N401" s="86"/>
      <c r="O401" s="86"/>
      <c r="P401" s="86"/>
      <c r="Q401" s="86"/>
      <c r="R401" s="86"/>
      <c r="S401" s="86"/>
      <c r="T401" s="86"/>
      <c r="U401" s="86"/>
      <c r="V401" s="86"/>
      <c r="W401" s="86"/>
      <c r="X401" s="86"/>
      <c r="Y401" s="86"/>
      <c r="Z401" s="86"/>
      <c r="AA401" s="86"/>
      <c r="AB401" s="86"/>
      <c r="AC401" s="86"/>
      <c r="AD401" s="86"/>
      <c r="AE401" s="86"/>
      <c r="AF401" s="86"/>
      <c r="AG401" s="86"/>
      <c r="AH401" s="86"/>
      <c r="AI401" s="86"/>
      <c r="AJ401" s="86"/>
      <c r="AK401" s="86"/>
      <c r="AL401" s="86"/>
      <c r="AM401" s="86"/>
      <c r="AN401" s="86"/>
      <c r="AO401" s="86"/>
      <c r="AP401" s="86"/>
    </row>
    <row r="402" spans="1:42" x14ac:dyDescent="0.2">
      <c r="A402" s="85"/>
      <c r="B402" s="86"/>
      <c r="C402" s="86"/>
      <c r="D402" s="86"/>
      <c r="E402" s="86"/>
      <c r="F402" s="86"/>
      <c r="G402" s="86"/>
      <c r="H402" s="86"/>
      <c r="I402" s="86"/>
      <c r="J402" s="86"/>
      <c r="K402" s="86"/>
      <c r="L402" s="86"/>
      <c r="M402" s="86"/>
      <c r="N402" s="86"/>
      <c r="O402" s="86"/>
      <c r="P402" s="86"/>
      <c r="Q402" s="86"/>
      <c r="R402" s="86"/>
      <c r="S402" s="86"/>
      <c r="T402" s="86"/>
      <c r="U402" s="86"/>
      <c r="V402" s="86"/>
      <c r="W402" s="86"/>
      <c r="X402" s="86"/>
      <c r="Y402" s="86"/>
      <c r="Z402" s="86"/>
      <c r="AA402" s="86"/>
      <c r="AB402" s="86"/>
      <c r="AC402" s="86"/>
      <c r="AD402" s="86"/>
      <c r="AE402" s="86"/>
      <c r="AF402" s="86"/>
      <c r="AG402" s="86"/>
      <c r="AH402" s="86"/>
      <c r="AI402" s="86"/>
      <c r="AJ402" s="86"/>
      <c r="AK402" s="86"/>
      <c r="AL402" s="86"/>
      <c r="AM402" s="86"/>
      <c r="AN402" s="86"/>
      <c r="AO402" s="86"/>
      <c r="AP402" s="86"/>
    </row>
    <row r="403" spans="1:42" x14ac:dyDescent="0.2">
      <c r="A403" s="85"/>
      <c r="B403" s="86"/>
      <c r="C403" s="86"/>
      <c r="D403" s="86"/>
      <c r="E403" s="86"/>
      <c r="F403" s="86"/>
      <c r="G403" s="86"/>
      <c r="H403" s="86"/>
      <c r="I403" s="86"/>
      <c r="J403" s="86"/>
      <c r="K403" s="86"/>
      <c r="L403" s="86"/>
      <c r="M403" s="86"/>
      <c r="N403" s="86"/>
      <c r="O403" s="86"/>
      <c r="P403" s="86"/>
      <c r="Q403" s="86"/>
      <c r="R403" s="86"/>
      <c r="S403" s="86"/>
      <c r="T403" s="86"/>
      <c r="U403" s="86"/>
      <c r="V403" s="86"/>
      <c r="W403" s="86"/>
      <c r="X403" s="86"/>
      <c r="Y403" s="86"/>
      <c r="Z403" s="86"/>
      <c r="AA403" s="86"/>
      <c r="AB403" s="86"/>
      <c r="AC403" s="86"/>
      <c r="AD403" s="86"/>
      <c r="AE403" s="86"/>
      <c r="AF403" s="86"/>
      <c r="AG403" s="86"/>
      <c r="AH403" s="86"/>
      <c r="AI403" s="86"/>
      <c r="AJ403" s="86"/>
      <c r="AK403" s="86"/>
      <c r="AL403" s="86"/>
      <c r="AM403" s="86"/>
      <c r="AN403" s="86"/>
      <c r="AO403" s="86"/>
      <c r="AP403" s="86"/>
    </row>
    <row r="404" spans="1:42" x14ac:dyDescent="0.2">
      <c r="A404" s="85"/>
      <c r="B404" s="86"/>
      <c r="C404" s="86"/>
      <c r="D404" s="86"/>
      <c r="E404" s="86"/>
      <c r="F404" s="86"/>
      <c r="G404" s="86"/>
      <c r="H404" s="86"/>
      <c r="I404" s="86"/>
      <c r="J404" s="86"/>
      <c r="K404" s="86"/>
      <c r="L404" s="86"/>
      <c r="M404" s="86"/>
      <c r="N404" s="86"/>
      <c r="O404" s="86"/>
      <c r="P404" s="86"/>
      <c r="Q404" s="86"/>
      <c r="R404" s="86"/>
      <c r="S404" s="86"/>
      <c r="T404" s="86"/>
      <c r="U404" s="86"/>
      <c r="V404" s="86"/>
      <c r="W404" s="86"/>
      <c r="X404" s="86"/>
      <c r="Y404" s="86"/>
      <c r="Z404" s="86"/>
      <c r="AA404" s="86"/>
      <c r="AB404" s="86"/>
      <c r="AC404" s="86"/>
      <c r="AD404" s="86"/>
      <c r="AE404" s="86"/>
      <c r="AF404" s="86"/>
      <c r="AG404" s="86"/>
      <c r="AH404" s="86"/>
      <c r="AI404" s="86"/>
      <c r="AJ404" s="86"/>
      <c r="AK404" s="86"/>
      <c r="AL404" s="86"/>
      <c r="AM404" s="86"/>
      <c r="AN404" s="86"/>
      <c r="AO404" s="86"/>
      <c r="AP404" s="86"/>
    </row>
    <row r="405" spans="1:42" x14ac:dyDescent="0.2">
      <c r="A405" s="85"/>
      <c r="B405" s="86"/>
      <c r="C405" s="86"/>
      <c r="D405" s="86"/>
      <c r="E405" s="86"/>
      <c r="F405" s="86"/>
      <c r="G405" s="86"/>
      <c r="H405" s="86"/>
      <c r="I405" s="86"/>
      <c r="J405" s="86"/>
      <c r="K405" s="86"/>
      <c r="L405" s="86"/>
      <c r="M405" s="86"/>
      <c r="N405" s="86"/>
      <c r="O405" s="86"/>
      <c r="P405" s="86"/>
      <c r="Q405" s="86"/>
      <c r="R405" s="86"/>
      <c r="S405" s="86"/>
      <c r="T405" s="86"/>
      <c r="U405" s="86"/>
      <c r="V405" s="86"/>
      <c r="W405" s="86"/>
      <c r="X405" s="86"/>
      <c r="Y405" s="86"/>
      <c r="Z405" s="86"/>
      <c r="AA405" s="86"/>
      <c r="AB405" s="86"/>
      <c r="AC405" s="86"/>
      <c r="AD405" s="86"/>
      <c r="AE405" s="86"/>
      <c r="AF405" s="86"/>
      <c r="AG405" s="86"/>
      <c r="AH405" s="86"/>
      <c r="AI405" s="86"/>
      <c r="AJ405" s="86"/>
      <c r="AK405" s="86"/>
      <c r="AL405" s="86"/>
      <c r="AM405" s="86"/>
      <c r="AN405" s="86"/>
      <c r="AO405" s="86"/>
      <c r="AP405" s="86"/>
    </row>
    <row r="406" spans="1:42" x14ac:dyDescent="0.2">
      <c r="A406" s="85"/>
      <c r="B406" s="86"/>
      <c r="C406" s="86"/>
      <c r="D406" s="86"/>
      <c r="E406" s="86"/>
      <c r="F406" s="86"/>
      <c r="G406" s="86"/>
      <c r="H406" s="86"/>
      <c r="I406" s="86"/>
      <c r="J406" s="86"/>
      <c r="K406" s="86"/>
      <c r="L406" s="86"/>
      <c r="M406" s="86"/>
      <c r="N406" s="86"/>
      <c r="O406" s="86"/>
      <c r="P406" s="86"/>
      <c r="Q406" s="86"/>
      <c r="R406" s="86"/>
      <c r="S406" s="86"/>
      <c r="T406" s="86"/>
      <c r="U406" s="86"/>
      <c r="V406" s="86"/>
      <c r="W406" s="86"/>
      <c r="X406" s="86"/>
      <c r="Y406" s="86"/>
      <c r="Z406" s="86"/>
      <c r="AA406" s="86"/>
      <c r="AB406" s="86"/>
      <c r="AC406" s="86"/>
      <c r="AD406" s="86"/>
      <c r="AE406" s="86"/>
      <c r="AF406" s="86"/>
      <c r="AG406" s="86"/>
      <c r="AH406" s="86"/>
      <c r="AI406" s="86"/>
      <c r="AJ406" s="86"/>
      <c r="AK406" s="86"/>
      <c r="AL406" s="86"/>
      <c r="AM406" s="86"/>
      <c r="AN406" s="86"/>
      <c r="AO406" s="86"/>
      <c r="AP406" s="86"/>
    </row>
    <row r="407" spans="1:42" x14ac:dyDescent="0.2">
      <c r="A407" s="85"/>
      <c r="B407" s="86"/>
      <c r="C407" s="86"/>
      <c r="D407" s="86"/>
      <c r="E407" s="86"/>
      <c r="F407" s="86"/>
      <c r="G407" s="86"/>
      <c r="H407" s="86"/>
      <c r="I407" s="86"/>
      <c r="J407" s="86"/>
      <c r="K407" s="86"/>
      <c r="L407" s="86"/>
      <c r="M407" s="86"/>
      <c r="N407" s="86"/>
      <c r="O407" s="86"/>
      <c r="P407" s="86"/>
      <c r="Q407" s="86"/>
      <c r="R407" s="86"/>
      <c r="S407" s="86"/>
      <c r="T407" s="86"/>
      <c r="U407" s="86"/>
      <c r="V407" s="86"/>
      <c r="W407" s="86"/>
      <c r="X407" s="86"/>
      <c r="Y407" s="86"/>
      <c r="Z407" s="86"/>
      <c r="AA407" s="86"/>
      <c r="AB407" s="86"/>
      <c r="AC407" s="86"/>
      <c r="AD407" s="86"/>
      <c r="AE407" s="86"/>
      <c r="AF407" s="86"/>
      <c r="AG407" s="86"/>
      <c r="AH407" s="86"/>
      <c r="AI407" s="86"/>
      <c r="AJ407" s="86"/>
      <c r="AK407" s="86"/>
      <c r="AL407" s="86"/>
      <c r="AM407" s="86"/>
      <c r="AN407" s="86"/>
      <c r="AO407" s="86"/>
      <c r="AP407" s="86"/>
    </row>
    <row r="408" spans="1:42" x14ac:dyDescent="0.2">
      <c r="A408" s="85"/>
      <c r="B408" s="86"/>
      <c r="C408" s="86"/>
      <c r="D408" s="86"/>
      <c r="E408" s="86"/>
      <c r="F408" s="86"/>
      <c r="G408" s="86"/>
      <c r="H408" s="86"/>
      <c r="I408" s="86"/>
      <c r="J408" s="86"/>
      <c r="K408" s="86"/>
      <c r="L408" s="86"/>
      <c r="M408" s="86"/>
      <c r="N408" s="86"/>
      <c r="O408" s="86"/>
      <c r="P408" s="86"/>
      <c r="Q408" s="86"/>
      <c r="R408" s="86"/>
      <c r="S408" s="86"/>
      <c r="T408" s="86"/>
      <c r="U408" s="86"/>
      <c r="V408" s="86"/>
      <c r="W408" s="86"/>
      <c r="X408" s="86"/>
      <c r="Y408" s="86"/>
      <c r="Z408" s="86"/>
      <c r="AA408" s="86"/>
      <c r="AB408" s="86"/>
      <c r="AC408" s="86"/>
      <c r="AD408" s="86"/>
      <c r="AE408" s="86"/>
      <c r="AF408" s="86"/>
      <c r="AG408" s="86"/>
      <c r="AH408" s="86"/>
      <c r="AI408" s="86"/>
      <c r="AJ408" s="86"/>
      <c r="AK408" s="86"/>
      <c r="AL408" s="86"/>
      <c r="AM408" s="86"/>
      <c r="AN408" s="86"/>
      <c r="AO408" s="86"/>
      <c r="AP408" s="86"/>
    </row>
    <row r="409" spans="1:42" x14ac:dyDescent="0.2">
      <c r="A409" s="85"/>
      <c r="B409" s="86"/>
      <c r="C409" s="86"/>
      <c r="D409" s="86"/>
      <c r="E409" s="86"/>
      <c r="F409" s="86"/>
      <c r="G409" s="86"/>
      <c r="H409" s="86"/>
      <c r="I409" s="86"/>
      <c r="J409" s="86"/>
      <c r="K409" s="86"/>
      <c r="L409" s="86"/>
      <c r="M409" s="86"/>
      <c r="N409" s="86"/>
      <c r="O409" s="86"/>
      <c r="P409" s="86"/>
      <c r="Q409" s="86"/>
      <c r="R409" s="86"/>
      <c r="S409" s="86"/>
      <c r="T409" s="86"/>
      <c r="U409" s="86"/>
      <c r="V409" s="86"/>
      <c r="W409" s="86"/>
      <c r="X409" s="86"/>
      <c r="Y409" s="86"/>
      <c r="Z409" s="86"/>
      <c r="AA409" s="86"/>
      <c r="AB409" s="86"/>
      <c r="AC409" s="86"/>
      <c r="AD409" s="86"/>
      <c r="AE409" s="86"/>
      <c r="AF409" s="86"/>
      <c r="AG409" s="86"/>
      <c r="AH409" s="86"/>
      <c r="AI409" s="86"/>
      <c r="AJ409" s="86"/>
      <c r="AK409" s="86"/>
      <c r="AL409" s="86"/>
      <c r="AM409" s="86"/>
      <c r="AN409" s="86"/>
      <c r="AO409" s="86"/>
      <c r="AP409" s="86"/>
    </row>
    <row r="410" spans="1:42" x14ac:dyDescent="0.2">
      <c r="A410" s="85"/>
      <c r="B410" s="86"/>
      <c r="C410" s="86"/>
      <c r="D410" s="86"/>
      <c r="E410" s="86"/>
      <c r="F410" s="86"/>
      <c r="G410" s="86"/>
      <c r="H410" s="86"/>
      <c r="I410" s="86"/>
      <c r="J410" s="86"/>
      <c r="K410" s="86"/>
      <c r="L410" s="86"/>
      <c r="M410" s="86"/>
      <c r="N410" s="86"/>
      <c r="O410" s="86"/>
      <c r="P410" s="86"/>
      <c r="Q410" s="86"/>
      <c r="R410" s="86"/>
      <c r="S410" s="86"/>
      <c r="T410" s="86"/>
      <c r="U410" s="86"/>
      <c r="V410" s="86"/>
      <c r="W410" s="86"/>
      <c r="X410" s="86"/>
      <c r="Y410" s="86"/>
      <c r="Z410" s="86"/>
      <c r="AA410" s="86"/>
      <c r="AB410" s="86"/>
      <c r="AC410" s="86"/>
      <c r="AD410" s="86"/>
      <c r="AE410" s="86"/>
      <c r="AF410" s="86"/>
      <c r="AG410" s="86"/>
      <c r="AH410" s="86"/>
      <c r="AI410" s="86"/>
      <c r="AJ410" s="86"/>
      <c r="AK410" s="86"/>
      <c r="AL410" s="86"/>
      <c r="AM410" s="86"/>
      <c r="AN410" s="86"/>
      <c r="AO410" s="86"/>
      <c r="AP410" s="86"/>
    </row>
    <row r="411" spans="1:42" x14ac:dyDescent="0.2">
      <c r="A411" s="85"/>
      <c r="B411" s="86"/>
      <c r="C411" s="86"/>
      <c r="D411" s="86"/>
      <c r="E411" s="86"/>
      <c r="F411" s="86"/>
      <c r="G411" s="86"/>
      <c r="H411" s="86"/>
      <c r="I411" s="86"/>
      <c r="J411" s="86"/>
      <c r="K411" s="86"/>
      <c r="L411" s="86"/>
      <c r="M411" s="86"/>
      <c r="N411" s="86"/>
      <c r="O411" s="86"/>
      <c r="P411" s="86"/>
      <c r="Q411" s="86"/>
      <c r="R411" s="86"/>
      <c r="S411" s="86"/>
      <c r="T411" s="86"/>
      <c r="U411" s="86"/>
      <c r="V411" s="86"/>
      <c r="W411" s="86"/>
      <c r="X411" s="86"/>
      <c r="Y411" s="86"/>
      <c r="Z411" s="86"/>
      <c r="AA411" s="86"/>
      <c r="AB411" s="86"/>
      <c r="AC411" s="86"/>
      <c r="AD411" s="86"/>
      <c r="AE411" s="86"/>
      <c r="AF411" s="86"/>
      <c r="AG411" s="86"/>
      <c r="AH411" s="86"/>
      <c r="AI411" s="86"/>
      <c r="AJ411" s="86"/>
      <c r="AK411" s="86"/>
      <c r="AL411" s="86"/>
      <c r="AM411" s="86"/>
      <c r="AN411" s="86"/>
      <c r="AO411" s="86"/>
      <c r="AP411" s="86"/>
    </row>
    <row r="412" spans="1:42" x14ac:dyDescent="0.2">
      <c r="A412" s="85"/>
      <c r="B412" s="86"/>
      <c r="C412" s="86"/>
      <c r="D412" s="86"/>
      <c r="E412" s="86"/>
      <c r="F412" s="86"/>
      <c r="G412" s="86"/>
      <c r="H412" s="86"/>
      <c r="I412" s="86"/>
      <c r="J412" s="86"/>
      <c r="K412" s="86"/>
      <c r="L412" s="86"/>
      <c r="M412" s="86"/>
      <c r="N412" s="86"/>
      <c r="O412" s="86"/>
      <c r="P412" s="86"/>
      <c r="Q412" s="86"/>
      <c r="R412" s="86"/>
      <c r="S412" s="86"/>
      <c r="T412" s="86"/>
      <c r="U412" s="86"/>
      <c r="V412" s="86"/>
      <c r="W412" s="86"/>
      <c r="X412" s="86"/>
      <c r="Y412" s="86"/>
      <c r="Z412" s="86"/>
      <c r="AA412" s="86"/>
      <c r="AB412" s="86"/>
      <c r="AC412" s="86"/>
      <c r="AD412" s="86"/>
      <c r="AE412" s="86"/>
      <c r="AF412" s="86"/>
      <c r="AG412" s="86"/>
      <c r="AH412" s="86"/>
      <c r="AI412" s="86"/>
      <c r="AJ412" s="86"/>
      <c r="AK412" s="86"/>
      <c r="AL412" s="86"/>
      <c r="AM412" s="86"/>
      <c r="AN412" s="86"/>
      <c r="AO412" s="86"/>
      <c r="AP412" s="86"/>
    </row>
    <row r="413" spans="1:42" x14ac:dyDescent="0.2">
      <c r="A413" s="85"/>
      <c r="B413" s="86"/>
      <c r="C413" s="86"/>
      <c r="D413" s="86"/>
      <c r="E413" s="86"/>
      <c r="F413" s="86"/>
      <c r="G413" s="86"/>
      <c r="H413" s="86"/>
      <c r="I413" s="86"/>
      <c r="J413" s="86"/>
      <c r="K413" s="86"/>
      <c r="L413" s="86"/>
      <c r="M413" s="86"/>
      <c r="N413" s="86"/>
      <c r="O413" s="86"/>
      <c r="P413" s="86"/>
      <c r="Q413" s="86"/>
      <c r="R413" s="86"/>
      <c r="S413" s="86"/>
      <c r="T413" s="86"/>
      <c r="U413" s="86"/>
      <c r="V413" s="86"/>
      <c r="W413" s="86"/>
      <c r="X413" s="86"/>
      <c r="Y413" s="86"/>
      <c r="Z413" s="86"/>
      <c r="AA413" s="86"/>
      <c r="AB413" s="86"/>
      <c r="AC413" s="86"/>
      <c r="AD413" s="86"/>
      <c r="AE413" s="86"/>
      <c r="AF413" s="86"/>
      <c r="AG413" s="86"/>
      <c r="AH413" s="86"/>
      <c r="AI413" s="86"/>
      <c r="AJ413" s="86"/>
      <c r="AK413" s="86"/>
      <c r="AL413" s="86"/>
      <c r="AM413" s="86"/>
      <c r="AN413" s="86"/>
      <c r="AO413" s="86"/>
      <c r="AP413" s="86"/>
    </row>
    <row r="414" spans="1:42" x14ac:dyDescent="0.2">
      <c r="A414" s="85"/>
      <c r="B414" s="86"/>
      <c r="C414" s="86"/>
      <c r="D414" s="86"/>
      <c r="E414" s="86"/>
      <c r="F414" s="86"/>
      <c r="G414" s="86"/>
      <c r="H414" s="86"/>
      <c r="I414" s="86"/>
      <c r="J414" s="86"/>
      <c r="K414" s="86"/>
      <c r="L414" s="86"/>
      <c r="M414" s="86"/>
      <c r="N414" s="86"/>
      <c r="O414" s="86"/>
      <c r="P414" s="86"/>
      <c r="Q414" s="86"/>
      <c r="R414" s="86"/>
      <c r="S414" s="86"/>
      <c r="T414" s="86"/>
      <c r="U414" s="86"/>
      <c r="V414" s="86"/>
      <c r="W414" s="86"/>
      <c r="X414" s="86"/>
      <c r="Y414" s="86"/>
      <c r="Z414" s="86"/>
      <c r="AA414" s="86"/>
      <c r="AB414" s="86"/>
      <c r="AC414" s="86"/>
      <c r="AD414" s="86"/>
      <c r="AE414" s="86"/>
      <c r="AF414" s="86"/>
      <c r="AG414" s="86"/>
      <c r="AH414" s="86"/>
      <c r="AI414" s="86"/>
      <c r="AJ414" s="86"/>
      <c r="AK414" s="86"/>
      <c r="AL414" s="86"/>
      <c r="AM414" s="86"/>
      <c r="AN414" s="86"/>
      <c r="AO414" s="86"/>
      <c r="AP414" s="86"/>
    </row>
    <row r="415" spans="1:42" x14ac:dyDescent="0.2">
      <c r="A415" s="85"/>
      <c r="B415" s="86"/>
      <c r="C415" s="86"/>
      <c r="D415" s="86"/>
      <c r="E415" s="86"/>
      <c r="F415" s="86"/>
      <c r="G415" s="86"/>
      <c r="H415" s="86"/>
      <c r="I415" s="86"/>
      <c r="J415" s="86"/>
      <c r="K415" s="86"/>
      <c r="L415" s="86"/>
      <c r="M415" s="86"/>
      <c r="N415" s="86"/>
      <c r="O415" s="86"/>
      <c r="P415" s="86"/>
      <c r="Q415" s="86"/>
      <c r="R415" s="86"/>
      <c r="S415" s="86"/>
      <c r="T415" s="86"/>
      <c r="U415" s="86"/>
      <c r="V415" s="86"/>
      <c r="W415" s="86"/>
      <c r="X415" s="86"/>
      <c r="Y415" s="86"/>
      <c r="Z415" s="86"/>
      <c r="AA415" s="86"/>
      <c r="AB415" s="86"/>
      <c r="AC415" s="86"/>
      <c r="AD415" s="86"/>
      <c r="AE415" s="86"/>
      <c r="AF415" s="86"/>
      <c r="AG415" s="86"/>
      <c r="AH415" s="86"/>
      <c r="AI415" s="86"/>
      <c r="AJ415" s="86"/>
      <c r="AK415" s="86"/>
      <c r="AL415" s="86"/>
      <c r="AM415" s="86"/>
      <c r="AN415" s="86"/>
      <c r="AO415" s="86"/>
      <c r="AP415" s="86"/>
    </row>
    <row r="416" spans="1:42" x14ac:dyDescent="0.2">
      <c r="A416" s="85"/>
      <c r="B416" s="86"/>
      <c r="C416" s="86"/>
      <c r="D416" s="86"/>
      <c r="E416" s="86"/>
      <c r="F416" s="86"/>
      <c r="G416" s="86"/>
      <c r="H416" s="86"/>
      <c r="I416" s="86"/>
      <c r="J416" s="86"/>
      <c r="K416" s="86"/>
      <c r="L416" s="86"/>
      <c r="M416" s="86"/>
      <c r="N416" s="86"/>
      <c r="O416" s="86"/>
      <c r="P416" s="86"/>
      <c r="Q416" s="86"/>
      <c r="R416" s="86"/>
      <c r="S416" s="86"/>
      <c r="T416" s="86"/>
      <c r="U416" s="86"/>
      <c r="V416" s="86"/>
      <c r="W416" s="86"/>
      <c r="X416" s="86"/>
      <c r="Y416" s="86"/>
      <c r="Z416" s="86"/>
      <c r="AA416" s="86"/>
      <c r="AB416" s="86"/>
      <c r="AC416" s="86"/>
      <c r="AD416" s="86"/>
      <c r="AE416" s="86"/>
      <c r="AF416" s="86"/>
      <c r="AG416" s="86"/>
      <c r="AH416" s="86"/>
      <c r="AI416" s="86"/>
      <c r="AJ416" s="86"/>
      <c r="AK416" s="86"/>
      <c r="AL416" s="86"/>
      <c r="AM416" s="86"/>
      <c r="AN416" s="86"/>
      <c r="AO416" s="86"/>
      <c r="AP416" s="86"/>
    </row>
    <row r="417" spans="1:42" x14ac:dyDescent="0.2">
      <c r="A417" s="85"/>
      <c r="B417" s="86"/>
      <c r="C417" s="86"/>
      <c r="D417" s="86"/>
      <c r="E417" s="86"/>
      <c r="F417" s="86"/>
      <c r="G417" s="86"/>
      <c r="H417" s="86"/>
      <c r="I417" s="86"/>
      <c r="J417" s="86"/>
      <c r="K417" s="86"/>
      <c r="L417" s="86"/>
      <c r="M417" s="86"/>
      <c r="N417" s="86"/>
      <c r="O417" s="86"/>
      <c r="P417" s="86"/>
      <c r="Q417" s="86"/>
      <c r="R417" s="86"/>
      <c r="S417" s="86"/>
      <c r="T417" s="86"/>
      <c r="U417" s="86"/>
      <c r="V417" s="86"/>
      <c r="W417" s="86"/>
      <c r="X417" s="86"/>
      <c r="Y417" s="86"/>
      <c r="Z417" s="86"/>
      <c r="AA417" s="86"/>
      <c r="AB417" s="86"/>
      <c r="AC417" s="86"/>
      <c r="AD417" s="86"/>
      <c r="AE417" s="86"/>
      <c r="AF417" s="86"/>
      <c r="AG417" s="86"/>
      <c r="AH417" s="86"/>
      <c r="AI417" s="86"/>
      <c r="AJ417" s="86"/>
      <c r="AK417" s="86"/>
      <c r="AL417" s="86"/>
      <c r="AM417" s="86"/>
      <c r="AN417" s="86"/>
      <c r="AO417" s="86"/>
      <c r="AP417" s="86"/>
    </row>
    <row r="418" spans="1:42" x14ac:dyDescent="0.2">
      <c r="A418" s="85"/>
      <c r="B418" s="86"/>
      <c r="C418" s="86"/>
      <c r="D418" s="86"/>
      <c r="E418" s="86"/>
      <c r="F418" s="86"/>
      <c r="G418" s="86"/>
      <c r="H418" s="86"/>
      <c r="I418" s="86"/>
      <c r="J418" s="86"/>
      <c r="K418" s="86"/>
      <c r="L418" s="86"/>
      <c r="M418" s="86"/>
      <c r="N418" s="86"/>
      <c r="O418" s="86"/>
      <c r="P418" s="86"/>
      <c r="Q418" s="86"/>
      <c r="R418" s="86"/>
      <c r="S418" s="86"/>
      <c r="T418" s="86"/>
      <c r="U418" s="86"/>
      <c r="V418" s="86"/>
      <c r="W418" s="86"/>
      <c r="X418" s="86"/>
      <c r="Y418" s="86"/>
      <c r="Z418" s="86"/>
      <c r="AA418" s="86"/>
      <c r="AB418" s="86"/>
      <c r="AC418" s="86"/>
      <c r="AD418" s="86"/>
      <c r="AE418" s="86"/>
      <c r="AF418" s="86"/>
      <c r="AG418" s="86"/>
      <c r="AH418" s="86"/>
      <c r="AI418" s="86"/>
      <c r="AJ418" s="86"/>
      <c r="AK418" s="86"/>
      <c r="AL418" s="86"/>
      <c r="AM418" s="86"/>
      <c r="AN418" s="86"/>
      <c r="AO418" s="86"/>
      <c r="AP418" s="86"/>
    </row>
    <row r="419" spans="1:42" x14ac:dyDescent="0.2">
      <c r="A419" s="85"/>
      <c r="B419" s="86"/>
      <c r="C419" s="86"/>
      <c r="D419" s="86"/>
      <c r="E419" s="86"/>
      <c r="F419" s="86"/>
      <c r="G419" s="86"/>
      <c r="H419" s="86"/>
      <c r="I419" s="86"/>
      <c r="J419" s="86"/>
      <c r="K419" s="86"/>
      <c r="L419" s="86"/>
      <c r="M419" s="86"/>
      <c r="N419" s="86"/>
      <c r="O419" s="86"/>
      <c r="P419" s="86"/>
      <c r="Q419" s="86"/>
      <c r="R419" s="86"/>
      <c r="S419" s="86"/>
      <c r="T419" s="86"/>
      <c r="U419" s="86"/>
      <c r="V419" s="86"/>
      <c r="W419" s="86"/>
      <c r="X419" s="86"/>
      <c r="Y419" s="86"/>
      <c r="Z419" s="86"/>
      <c r="AA419" s="86"/>
      <c r="AB419" s="86"/>
      <c r="AC419" s="86"/>
      <c r="AD419" s="86"/>
      <c r="AE419" s="86"/>
      <c r="AF419" s="86"/>
      <c r="AG419" s="86"/>
      <c r="AH419" s="86"/>
      <c r="AI419" s="86"/>
      <c r="AJ419" s="86"/>
      <c r="AK419" s="86"/>
      <c r="AL419" s="86"/>
      <c r="AM419" s="86"/>
      <c r="AN419" s="86"/>
      <c r="AO419" s="86"/>
      <c r="AP419" s="86"/>
    </row>
    <row r="420" spans="1:42" x14ac:dyDescent="0.2">
      <c r="A420" s="85"/>
      <c r="B420" s="86"/>
      <c r="C420" s="86"/>
      <c r="D420" s="86"/>
      <c r="E420" s="86"/>
      <c r="F420" s="86"/>
      <c r="G420" s="86"/>
      <c r="H420" s="86"/>
      <c r="I420" s="86"/>
      <c r="J420" s="86"/>
      <c r="K420" s="86"/>
      <c r="L420" s="86"/>
      <c r="M420" s="86"/>
      <c r="N420" s="86"/>
      <c r="O420" s="86"/>
      <c r="P420" s="86"/>
      <c r="Q420" s="86"/>
      <c r="R420" s="86"/>
      <c r="S420" s="86"/>
      <c r="T420" s="86"/>
      <c r="U420" s="86"/>
      <c r="V420" s="86"/>
      <c r="W420" s="86"/>
      <c r="X420" s="86"/>
      <c r="Y420" s="86"/>
      <c r="Z420" s="86"/>
      <c r="AA420" s="86"/>
      <c r="AB420" s="86"/>
      <c r="AC420" s="86"/>
      <c r="AD420" s="86"/>
      <c r="AE420" s="86"/>
      <c r="AF420" s="86"/>
      <c r="AG420" s="86"/>
      <c r="AH420" s="86"/>
      <c r="AI420" s="86"/>
      <c r="AJ420" s="86"/>
      <c r="AK420" s="86"/>
      <c r="AL420" s="86"/>
      <c r="AM420" s="86"/>
      <c r="AN420" s="86"/>
      <c r="AO420" s="86"/>
      <c r="AP420" s="86"/>
    </row>
    <row r="421" spans="1:42" x14ac:dyDescent="0.2">
      <c r="A421" s="85"/>
      <c r="B421" s="86"/>
      <c r="C421" s="86"/>
      <c r="D421" s="86"/>
      <c r="E421" s="86"/>
      <c r="F421" s="86"/>
      <c r="G421" s="86"/>
      <c r="H421" s="86"/>
      <c r="I421" s="86"/>
      <c r="J421" s="86"/>
      <c r="K421" s="86"/>
      <c r="L421" s="86"/>
      <c r="M421" s="86"/>
      <c r="N421" s="86"/>
      <c r="O421" s="86"/>
      <c r="P421" s="86"/>
      <c r="Q421" s="86"/>
      <c r="R421" s="86"/>
      <c r="S421" s="86"/>
      <c r="T421" s="86"/>
      <c r="U421" s="86"/>
      <c r="V421" s="86"/>
      <c r="W421" s="86"/>
      <c r="X421" s="86"/>
      <c r="Y421" s="86"/>
      <c r="Z421" s="86"/>
      <c r="AA421" s="86"/>
      <c r="AB421" s="86"/>
      <c r="AC421" s="86"/>
      <c r="AD421" s="86"/>
      <c r="AE421" s="86"/>
      <c r="AF421" s="86"/>
      <c r="AG421" s="86"/>
      <c r="AH421" s="86"/>
      <c r="AI421" s="86"/>
      <c r="AJ421" s="86"/>
      <c r="AK421" s="86"/>
      <c r="AL421" s="86"/>
      <c r="AM421" s="86"/>
      <c r="AN421" s="86"/>
      <c r="AO421" s="86"/>
      <c r="AP421" s="86"/>
    </row>
    <row r="422" spans="1:42" x14ac:dyDescent="0.2">
      <c r="A422" s="85"/>
      <c r="B422" s="86"/>
      <c r="C422" s="86"/>
      <c r="D422" s="86"/>
      <c r="E422" s="86"/>
      <c r="F422" s="86"/>
      <c r="G422" s="86"/>
      <c r="H422" s="86"/>
      <c r="I422" s="86"/>
      <c r="J422" s="86"/>
      <c r="K422" s="86"/>
      <c r="L422" s="86"/>
      <c r="M422" s="86"/>
      <c r="N422" s="86"/>
      <c r="O422" s="86"/>
      <c r="P422" s="86"/>
      <c r="Q422" s="86"/>
      <c r="R422" s="86"/>
      <c r="S422" s="86"/>
      <c r="T422" s="86"/>
      <c r="U422" s="86"/>
      <c r="V422" s="86"/>
      <c r="W422" s="86"/>
      <c r="X422" s="86"/>
      <c r="Y422" s="86"/>
      <c r="Z422" s="86"/>
      <c r="AA422" s="86"/>
      <c r="AB422" s="86"/>
      <c r="AC422" s="86"/>
      <c r="AD422" s="86"/>
      <c r="AE422" s="86"/>
      <c r="AF422" s="86"/>
      <c r="AG422" s="86"/>
      <c r="AH422" s="86"/>
      <c r="AI422" s="86"/>
      <c r="AJ422" s="86"/>
      <c r="AK422" s="86"/>
      <c r="AL422" s="86"/>
      <c r="AM422" s="86"/>
      <c r="AN422" s="86"/>
      <c r="AO422" s="86"/>
      <c r="AP422" s="86"/>
    </row>
    <row r="423" spans="1:42" x14ac:dyDescent="0.2">
      <c r="A423" s="85"/>
      <c r="B423" s="86"/>
      <c r="C423" s="86"/>
      <c r="D423" s="86"/>
      <c r="E423" s="86"/>
      <c r="F423" s="86"/>
      <c r="G423" s="86"/>
      <c r="H423" s="86"/>
      <c r="I423" s="86"/>
      <c r="J423" s="86"/>
      <c r="K423" s="86"/>
      <c r="L423" s="86"/>
      <c r="M423" s="86"/>
      <c r="N423" s="86"/>
      <c r="O423" s="86"/>
      <c r="P423" s="86"/>
      <c r="Q423" s="86"/>
      <c r="R423" s="86"/>
      <c r="S423" s="86"/>
      <c r="T423" s="86"/>
      <c r="U423" s="86"/>
      <c r="V423" s="86"/>
      <c r="W423" s="86"/>
      <c r="X423" s="86"/>
      <c r="Y423" s="86"/>
      <c r="Z423" s="86"/>
      <c r="AA423" s="86"/>
      <c r="AB423" s="86"/>
      <c r="AC423" s="86"/>
      <c r="AD423" s="86"/>
      <c r="AE423" s="86"/>
      <c r="AF423" s="86"/>
      <c r="AG423" s="86"/>
      <c r="AH423" s="86"/>
      <c r="AI423" s="86"/>
      <c r="AJ423" s="86"/>
      <c r="AK423" s="86"/>
      <c r="AL423" s="86"/>
      <c r="AM423" s="86"/>
      <c r="AN423" s="86"/>
      <c r="AO423" s="86"/>
      <c r="AP423" s="86"/>
    </row>
    <row r="424" spans="1:42" x14ac:dyDescent="0.2">
      <c r="A424" s="85"/>
      <c r="B424" s="86"/>
      <c r="C424" s="86"/>
      <c r="D424" s="86"/>
      <c r="E424" s="86"/>
      <c r="F424" s="86"/>
      <c r="G424" s="86"/>
      <c r="H424" s="86"/>
      <c r="I424" s="86"/>
      <c r="J424" s="86"/>
      <c r="K424" s="86"/>
      <c r="L424" s="86"/>
      <c r="M424" s="86"/>
      <c r="N424" s="86"/>
      <c r="O424" s="86"/>
      <c r="P424" s="86"/>
      <c r="Q424" s="86"/>
      <c r="R424" s="86"/>
      <c r="S424" s="86"/>
      <c r="T424" s="86"/>
      <c r="U424" s="86"/>
      <c r="V424" s="86"/>
      <c r="W424" s="86"/>
      <c r="X424" s="86"/>
      <c r="Y424" s="86"/>
      <c r="Z424" s="86"/>
      <c r="AA424" s="86"/>
      <c r="AB424" s="86"/>
      <c r="AC424" s="86"/>
      <c r="AD424" s="86"/>
      <c r="AE424" s="86"/>
      <c r="AF424" s="86"/>
      <c r="AG424" s="86"/>
      <c r="AH424" s="86"/>
      <c r="AI424" s="86"/>
      <c r="AJ424" s="86"/>
      <c r="AK424" s="86"/>
      <c r="AL424" s="86"/>
      <c r="AM424" s="86"/>
      <c r="AN424" s="86"/>
      <c r="AO424" s="86"/>
      <c r="AP424" s="86"/>
    </row>
    <row r="425" spans="1:42" x14ac:dyDescent="0.2">
      <c r="A425" s="85"/>
      <c r="B425" s="86"/>
      <c r="C425" s="86"/>
      <c r="D425" s="86"/>
      <c r="E425" s="86"/>
      <c r="F425" s="86"/>
      <c r="G425" s="86"/>
      <c r="H425" s="86"/>
      <c r="I425" s="86"/>
      <c r="J425" s="86"/>
      <c r="K425" s="86"/>
      <c r="L425" s="86"/>
      <c r="M425" s="86"/>
      <c r="N425" s="86"/>
      <c r="O425" s="86"/>
      <c r="P425" s="86"/>
      <c r="Q425" s="86"/>
      <c r="R425" s="86"/>
      <c r="S425" s="86"/>
      <c r="T425" s="86"/>
      <c r="U425" s="86"/>
      <c r="V425" s="86"/>
      <c r="W425" s="86"/>
      <c r="X425" s="86"/>
      <c r="Y425" s="86"/>
      <c r="Z425" s="86"/>
      <c r="AA425" s="86"/>
      <c r="AB425" s="86"/>
      <c r="AC425" s="86"/>
      <c r="AD425" s="86"/>
      <c r="AE425" s="86"/>
      <c r="AF425" s="86"/>
      <c r="AG425" s="86"/>
      <c r="AH425" s="86"/>
      <c r="AI425" s="86"/>
      <c r="AJ425" s="86"/>
      <c r="AK425" s="86"/>
      <c r="AL425" s="86"/>
      <c r="AM425" s="86"/>
      <c r="AN425" s="86"/>
      <c r="AO425" s="86"/>
      <c r="AP425" s="86"/>
    </row>
    <row r="426" spans="1:42" x14ac:dyDescent="0.2">
      <c r="A426" s="85"/>
      <c r="B426" s="86"/>
      <c r="C426" s="86"/>
      <c r="D426" s="86"/>
      <c r="E426" s="86"/>
      <c r="F426" s="86"/>
      <c r="G426" s="86"/>
      <c r="H426" s="86"/>
      <c r="I426" s="86"/>
      <c r="J426" s="86"/>
      <c r="K426" s="86"/>
      <c r="L426" s="86"/>
      <c r="M426" s="86"/>
      <c r="N426" s="86"/>
      <c r="O426" s="86"/>
      <c r="P426" s="86"/>
      <c r="Q426" s="86"/>
      <c r="R426" s="86"/>
      <c r="S426" s="86"/>
      <c r="T426" s="86"/>
      <c r="U426" s="86"/>
      <c r="V426" s="86"/>
      <c r="W426" s="86"/>
      <c r="X426" s="86"/>
      <c r="Y426" s="86"/>
      <c r="Z426" s="86"/>
      <c r="AA426" s="86"/>
      <c r="AB426" s="86"/>
      <c r="AC426" s="86"/>
      <c r="AD426" s="86"/>
      <c r="AE426" s="86"/>
      <c r="AF426" s="86"/>
      <c r="AG426" s="86"/>
      <c r="AH426" s="86"/>
      <c r="AI426" s="86"/>
      <c r="AJ426" s="86"/>
      <c r="AK426" s="86"/>
      <c r="AL426" s="86"/>
      <c r="AM426" s="86"/>
      <c r="AN426" s="86"/>
      <c r="AO426" s="86"/>
      <c r="AP426" s="86"/>
    </row>
    <row r="427" spans="1:42" x14ac:dyDescent="0.2">
      <c r="A427" s="85"/>
      <c r="B427" s="86"/>
      <c r="C427" s="86"/>
      <c r="D427" s="86"/>
      <c r="E427" s="86"/>
      <c r="F427" s="86"/>
      <c r="G427" s="86"/>
      <c r="H427" s="86"/>
      <c r="I427" s="86"/>
      <c r="J427" s="86"/>
      <c r="K427" s="86"/>
      <c r="L427" s="86"/>
      <c r="M427" s="86"/>
      <c r="N427" s="86"/>
      <c r="O427" s="86"/>
      <c r="P427" s="86"/>
      <c r="Q427" s="86"/>
      <c r="R427" s="86"/>
      <c r="S427" s="86"/>
      <c r="T427" s="86"/>
      <c r="U427" s="86"/>
      <c r="V427" s="86"/>
      <c r="W427" s="86"/>
      <c r="X427" s="86"/>
      <c r="Y427" s="86"/>
      <c r="Z427" s="86"/>
      <c r="AA427" s="86"/>
      <c r="AB427" s="86"/>
      <c r="AC427" s="86"/>
      <c r="AD427" s="86"/>
      <c r="AE427" s="86"/>
      <c r="AF427" s="86"/>
      <c r="AG427" s="86"/>
      <c r="AH427" s="86"/>
      <c r="AI427" s="86"/>
      <c r="AJ427" s="86"/>
      <c r="AK427" s="86"/>
      <c r="AL427" s="86"/>
      <c r="AM427" s="86"/>
      <c r="AN427" s="86"/>
      <c r="AO427" s="86"/>
      <c r="AP427" s="86"/>
    </row>
    <row r="428" spans="1:42" x14ac:dyDescent="0.2">
      <c r="A428" s="85"/>
      <c r="B428" s="86"/>
      <c r="C428" s="86"/>
      <c r="D428" s="86"/>
      <c r="E428" s="86"/>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row>
    <row r="429" spans="1:42" x14ac:dyDescent="0.2">
      <c r="A429" s="85"/>
      <c r="B429" s="86"/>
      <c r="C429" s="86"/>
      <c r="D429" s="86"/>
      <c r="E429" s="86"/>
      <c r="F429" s="86"/>
      <c r="G429" s="86"/>
      <c r="H429" s="86"/>
      <c r="I429" s="86"/>
      <c r="J429" s="86"/>
      <c r="K429" s="86"/>
      <c r="L429" s="86"/>
      <c r="M429" s="86"/>
      <c r="N429" s="86"/>
      <c r="O429" s="86"/>
      <c r="P429" s="86"/>
      <c r="Q429" s="86"/>
      <c r="R429" s="86"/>
      <c r="S429" s="86"/>
      <c r="T429" s="86"/>
      <c r="U429" s="86"/>
      <c r="V429" s="86"/>
      <c r="W429" s="86"/>
      <c r="X429" s="86"/>
      <c r="Y429" s="86"/>
      <c r="Z429" s="86"/>
      <c r="AA429" s="86"/>
      <c r="AB429" s="86"/>
      <c r="AC429" s="86"/>
      <c r="AD429" s="86"/>
      <c r="AE429" s="86"/>
      <c r="AF429" s="86"/>
      <c r="AG429" s="86"/>
      <c r="AH429" s="86"/>
      <c r="AI429" s="86"/>
      <c r="AJ429" s="86"/>
      <c r="AK429" s="86"/>
      <c r="AL429" s="86"/>
      <c r="AM429" s="86"/>
      <c r="AN429" s="86"/>
      <c r="AO429" s="86"/>
      <c r="AP429" s="86"/>
    </row>
    <row r="430" spans="1:42" x14ac:dyDescent="0.2">
      <c r="A430" s="85"/>
      <c r="B430" s="86"/>
      <c r="C430" s="86"/>
      <c r="D430" s="86"/>
      <c r="E430" s="86"/>
      <c r="F430" s="86"/>
      <c r="G430" s="86"/>
      <c r="H430" s="86"/>
      <c r="I430" s="86"/>
      <c r="J430" s="86"/>
      <c r="K430" s="86"/>
      <c r="L430" s="86"/>
      <c r="M430" s="86"/>
      <c r="N430" s="86"/>
      <c r="O430" s="86"/>
      <c r="P430" s="86"/>
      <c r="Q430" s="86"/>
      <c r="R430" s="86"/>
      <c r="S430" s="86"/>
      <c r="T430" s="86"/>
      <c r="U430" s="86"/>
      <c r="V430" s="86"/>
      <c r="W430" s="86"/>
      <c r="X430" s="86"/>
      <c r="Y430" s="86"/>
      <c r="Z430" s="86"/>
      <c r="AA430" s="86"/>
      <c r="AB430" s="86"/>
      <c r="AC430" s="86"/>
      <c r="AD430" s="86"/>
      <c r="AE430" s="86"/>
      <c r="AF430" s="86"/>
      <c r="AG430" s="86"/>
      <c r="AH430" s="86"/>
      <c r="AI430" s="86"/>
      <c r="AJ430" s="86"/>
      <c r="AK430" s="86"/>
      <c r="AL430" s="86"/>
      <c r="AM430" s="86"/>
      <c r="AN430" s="86"/>
      <c r="AO430" s="86"/>
      <c r="AP430" s="86"/>
    </row>
    <row r="431" spans="1:42" x14ac:dyDescent="0.2">
      <c r="A431" s="85"/>
      <c r="B431" s="86"/>
      <c r="C431" s="86"/>
      <c r="D431" s="86"/>
      <c r="E431" s="86"/>
      <c r="F431" s="86"/>
      <c r="G431" s="86"/>
      <c r="H431" s="86"/>
      <c r="I431" s="86"/>
      <c r="J431" s="86"/>
      <c r="K431" s="86"/>
      <c r="L431" s="86"/>
      <c r="M431" s="86"/>
      <c r="N431" s="86"/>
      <c r="O431" s="86"/>
      <c r="P431" s="86"/>
      <c r="Q431" s="86"/>
      <c r="R431" s="86"/>
      <c r="S431" s="86"/>
      <c r="T431" s="86"/>
      <c r="U431" s="86"/>
      <c r="V431" s="86"/>
      <c r="W431" s="86"/>
      <c r="X431" s="86"/>
      <c r="Y431" s="86"/>
      <c r="Z431" s="86"/>
      <c r="AA431" s="86"/>
      <c r="AB431" s="86"/>
      <c r="AC431" s="86"/>
      <c r="AD431" s="86"/>
      <c r="AE431" s="86"/>
      <c r="AF431" s="86"/>
      <c r="AG431" s="86"/>
      <c r="AH431" s="86"/>
      <c r="AI431" s="86"/>
      <c r="AJ431" s="86"/>
      <c r="AK431" s="86"/>
      <c r="AL431" s="86"/>
      <c r="AM431" s="86"/>
      <c r="AN431" s="86"/>
      <c r="AO431" s="86"/>
      <c r="AP431" s="86"/>
    </row>
    <row r="432" spans="1:42" x14ac:dyDescent="0.2">
      <c r="A432" s="85"/>
      <c r="B432" s="86"/>
      <c r="C432" s="86"/>
      <c r="D432" s="86"/>
      <c r="E432" s="86"/>
      <c r="F432" s="86"/>
      <c r="G432" s="86"/>
      <c r="H432" s="86"/>
      <c r="I432" s="86"/>
      <c r="J432" s="86"/>
      <c r="K432" s="86"/>
      <c r="L432" s="86"/>
      <c r="M432" s="86"/>
      <c r="N432" s="86"/>
      <c r="O432" s="86"/>
      <c r="P432" s="86"/>
      <c r="Q432" s="86"/>
      <c r="R432" s="86"/>
      <c r="S432" s="86"/>
      <c r="T432" s="86"/>
      <c r="U432" s="86"/>
      <c r="V432" s="86"/>
      <c r="W432" s="86"/>
      <c r="X432" s="86"/>
      <c r="Y432" s="86"/>
      <c r="Z432" s="86"/>
      <c r="AA432" s="86"/>
      <c r="AB432" s="86"/>
      <c r="AC432" s="86"/>
      <c r="AD432" s="86"/>
      <c r="AE432" s="86"/>
      <c r="AF432" s="86"/>
      <c r="AG432" s="86"/>
      <c r="AH432" s="86"/>
      <c r="AI432" s="86"/>
      <c r="AJ432" s="86"/>
      <c r="AK432" s="86"/>
      <c r="AL432" s="86"/>
      <c r="AM432" s="86"/>
      <c r="AN432" s="86"/>
      <c r="AO432" s="86"/>
      <c r="AP432" s="86"/>
    </row>
    <row r="433" spans="1:42" x14ac:dyDescent="0.2">
      <c r="A433" s="85"/>
      <c r="B433" s="86"/>
      <c r="C433" s="86"/>
      <c r="D433" s="86"/>
      <c r="E433" s="86"/>
      <c r="F433" s="86"/>
      <c r="G433" s="86"/>
      <c r="H433" s="86"/>
      <c r="I433" s="86"/>
      <c r="J433" s="86"/>
      <c r="K433" s="86"/>
      <c r="L433" s="86"/>
      <c r="M433" s="86"/>
      <c r="N433" s="86"/>
      <c r="O433" s="86"/>
      <c r="P433" s="86"/>
      <c r="Q433" s="86"/>
      <c r="R433" s="86"/>
      <c r="S433" s="86"/>
      <c r="T433" s="86"/>
      <c r="U433" s="86"/>
      <c r="V433" s="86"/>
      <c r="W433" s="86"/>
      <c r="X433" s="86"/>
      <c r="Y433" s="86"/>
      <c r="Z433" s="86"/>
      <c r="AA433" s="86"/>
      <c r="AB433" s="86"/>
      <c r="AC433" s="86"/>
      <c r="AD433" s="86"/>
      <c r="AE433" s="86"/>
      <c r="AF433" s="86"/>
      <c r="AG433" s="86"/>
      <c r="AH433" s="86"/>
      <c r="AI433" s="86"/>
      <c r="AJ433" s="86"/>
      <c r="AK433" s="86"/>
      <c r="AL433" s="86"/>
      <c r="AM433" s="86"/>
      <c r="AN433" s="86"/>
      <c r="AO433" s="86"/>
      <c r="AP433" s="86"/>
    </row>
    <row r="434" spans="1:42" x14ac:dyDescent="0.2">
      <c r="A434" s="85"/>
      <c r="B434" s="86"/>
      <c r="C434" s="86"/>
      <c r="D434" s="86"/>
      <c r="E434" s="86"/>
      <c r="F434" s="86"/>
      <c r="G434" s="86"/>
      <c r="H434" s="86"/>
      <c r="I434" s="86"/>
      <c r="J434" s="86"/>
      <c r="K434" s="86"/>
      <c r="L434" s="86"/>
      <c r="M434" s="86"/>
      <c r="N434" s="86"/>
      <c r="O434" s="86"/>
      <c r="P434" s="86"/>
      <c r="Q434" s="86"/>
      <c r="R434" s="86"/>
      <c r="S434" s="86"/>
      <c r="T434" s="86"/>
      <c r="U434" s="86"/>
      <c r="V434" s="86"/>
      <c r="W434" s="86"/>
      <c r="X434" s="86"/>
      <c r="Y434" s="86"/>
      <c r="Z434" s="86"/>
      <c r="AA434" s="86"/>
      <c r="AB434" s="86"/>
      <c r="AC434" s="86"/>
      <c r="AD434" s="86"/>
      <c r="AE434" s="86"/>
      <c r="AF434" s="86"/>
      <c r="AG434" s="86"/>
      <c r="AH434" s="86"/>
      <c r="AI434" s="86"/>
      <c r="AJ434" s="86"/>
      <c r="AK434" s="86"/>
      <c r="AL434" s="86"/>
      <c r="AM434" s="86"/>
      <c r="AN434" s="86"/>
      <c r="AO434" s="86"/>
      <c r="AP434" s="86"/>
    </row>
    <row r="435" spans="1:42" x14ac:dyDescent="0.2">
      <c r="A435" s="85"/>
      <c r="B435" s="86"/>
      <c r="C435" s="86"/>
      <c r="D435" s="86"/>
      <c r="E435" s="86"/>
      <c r="F435" s="86"/>
      <c r="G435" s="86"/>
      <c r="H435" s="86"/>
      <c r="I435" s="86"/>
      <c r="J435" s="86"/>
      <c r="K435" s="86"/>
      <c r="L435" s="86"/>
      <c r="M435" s="86"/>
      <c r="N435" s="86"/>
      <c r="O435" s="86"/>
      <c r="P435" s="86"/>
      <c r="Q435" s="86"/>
      <c r="R435" s="86"/>
      <c r="S435" s="86"/>
      <c r="T435" s="86"/>
      <c r="U435" s="86"/>
      <c r="V435" s="86"/>
      <c r="W435" s="86"/>
      <c r="X435" s="86"/>
      <c r="Y435" s="86"/>
      <c r="Z435" s="86"/>
      <c r="AA435" s="86"/>
      <c r="AB435" s="86"/>
      <c r="AC435" s="86"/>
      <c r="AD435" s="86"/>
      <c r="AE435" s="86"/>
      <c r="AF435" s="86"/>
      <c r="AG435" s="86"/>
      <c r="AH435" s="86"/>
      <c r="AI435" s="86"/>
      <c r="AJ435" s="86"/>
      <c r="AK435" s="86"/>
      <c r="AL435" s="86"/>
      <c r="AM435" s="86"/>
      <c r="AN435" s="86"/>
      <c r="AO435" s="86"/>
      <c r="AP435" s="86"/>
    </row>
    <row r="436" spans="1:42" x14ac:dyDescent="0.2">
      <c r="A436" s="85"/>
      <c r="B436" s="86"/>
      <c r="C436" s="86"/>
      <c r="D436" s="86"/>
      <c r="E436" s="86"/>
      <c r="F436" s="86"/>
      <c r="G436" s="86"/>
      <c r="H436" s="86"/>
      <c r="I436" s="86"/>
      <c r="J436" s="86"/>
      <c r="K436" s="86"/>
      <c r="L436" s="86"/>
      <c r="M436" s="86"/>
      <c r="N436" s="86"/>
      <c r="O436" s="86"/>
      <c r="P436" s="86"/>
      <c r="Q436" s="86"/>
      <c r="R436" s="86"/>
      <c r="S436" s="86"/>
      <c r="T436" s="86"/>
      <c r="U436" s="86"/>
      <c r="V436" s="86"/>
      <c r="W436" s="86"/>
      <c r="X436" s="86"/>
      <c r="Y436" s="86"/>
      <c r="Z436" s="86"/>
      <c r="AA436" s="86"/>
      <c r="AB436" s="86"/>
      <c r="AC436" s="86"/>
      <c r="AD436" s="86"/>
      <c r="AE436" s="86"/>
      <c r="AF436" s="86"/>
      <c r="AG436" s="86"/>
      <c r="AH436" s="86"/>
      <c r="AI436" s="86"/>
      <c r="AJ436" s="86"/>
      <c r="AK436" s="86"/>
      <c r="AL436" s="86"/>
      <c r="AM436" s="86"/>
      <c r="AN436" s="86"/>
      <c r="AO436" s="86"/>
      <c r="AP436" s="86"/>
    </row>
    <row r="437" spans="1:42" x14ac:dyDescent="0.2">
      <c r="A437" s="85"/>
      <c r="B437" s="86"/>
      <c r="C437" s="86"/>
      <c r="D437" s="86"/>
      <c r="E437" s="86"/>
      <c r="F437" s="86"/>
      <c r="G437" s="86"/>
      <c r="H437" s="86"/>
      <c r="I437" s="86"/>
      <c r="J437" s="86"/>
      <c r="K437" s="86"/>
      <c r="L437" s="86"/>
      <c r="M437" s="86"/>
      <c r="N437" s="86"/>
      <c r="O437" s="86"/>
      <c r="P437" s="86"/>
      <c r="Q437" s="86"/>
      <c r="R437" s="86"/>
      <c r="S437" s="86"/>
      <c r="T437" s="86"/>
      <c r="U437" s="86"/>
      <c r="V437" s="86"/>
      <c r="W437" s="86"/>
      <c r="X437" s="86"/>
      <c r="Y437" s="86"/>
      <c r="Z437" s="86"/>
      <c r="AA437" s="86"/>
      <c r="AB437" s="86"/>
      <c r="AC437" s="86"/>
      <c r="AD437" s="86"/>
      <c r="AE437" s="86"/>
      <c r="AF437" s="86"/>
      <c r="AG437" s="86"/>
      <c r="AH437" s="86"/>
      <c r="AI437" s="86"/>
      <c r="AJ437" s="86"/>
      <c r="AK437" s="86"/>
      <c r="AL437" s="86"/>
      <c r="AM437" s="86"/>
      <c r="AN437" s="86"/>
      <c r="AO437" s="86"/>
      <c r="AP437" s="86"/>
    </row>
    <row r="438" spans="1:42" x14ac:dyDescent="0.2">
      <c r="A438" s="85"/>
      <c r="B438" s="86"/>
      <c r="C438" s="86"/>
      <c r="D438" s="86"/>
      <c r="E438" s="86"/>
      <c r="F438" s="86"/>
      <c r="G438" s="86"/>
      <c r="H438" s="86"/>
      <c r="I438" s="86"/>
      <c r="J438" s="86"/>
      <c r="K438" s="86"/>
      <c r="L438" s="86"/>
      <c r="M438" s="86"/>
      <c r="N438" s="86"/>
      <c r="O438" s="86"/>
      <c r="P438" s="86"/>
      <c r="Q438" s="86"/>
      <c r="R438" s="86"/>
      <c r="S438" s="86"/>
      <c r="T438" s="86"/>
      <c r="U438" s="86"/>
      <c r="V438" s="86"/>
      <c r="W438" s="86"/>
      <c r="X438" s="86"/>
      <c r="Y438" s="86"/>
      <c r="Z438" s="86"/>
      <c r="AA438" s="86"/>
      <c r="AB438" s="86"/>
      <c r="AC438" s="86"/>
      <c r="AD438" s="86"/>
      <c r="AE438" s="86"/>
      <c r="AF438" s="86"/>
      <c r="AG438" s="86"/>
      <c r="AH438" s="86"/>
      <c r="AI438" s="86"/>
      <c r="AJ438" s="86"/>
      <c r="AK438" s="86"/>
      <c r="AL438" s="86"/>
      <c r="AM438" s="86"/>
      <c r="AN438" s="86"/>
      <c r="AO438" s="86"/>
      <c r="AP438" s="86"/>
    </row>
    <row r="439" spans="1:42" x14ac:dyDescent="0.2">
      <c r="A439" s="85"/>
      <c r="B439" s="86"/>
      <c r="C439" s="86"/>
      <c r="D439" s="86"/>
      <c r="E439" s="86"/>
      <c r="F439" s="86"/>
      <c r="G439" s="86"/>
      <c r="H439" s="86"/>
      <c r="I439" s="86"/>
      <c r="J439" s="86"/>
      <c r="K439" s="86"/>
      <c r="L439" s="86"/>
      <c r="M439" s="86"/>
      <c r="N439" s="86"/>
      <c r="O439" s="86"/>
      <c r="P439" s="86"/>
      <c r="Q439" s="86"/>
      <c r="R439" s="86"/>
      <c r="S439" s="86"/>
      <c r="T439" s="86"/>
      <c r="U439" s="86"/>
      <c r="V439" s="86"/>
      <c r="W439" s="86"/>
      <c r="X439" s="86"/>
      <c r="Y439" s="86"/>
      <c r="Z439" s="86"/>
      <c r="AA439" s="86"/>
      <c r="AB439" s="86"/>
      <c r="AC439" s="86"/>
      <c r="AD439" s="86"/>
      <c r="AE439" s="86"/>
      <c r="AF439" s="86"/>
      <c r="AG439" s="86"/>
      <c r="AH439" s="86"/>
      <c r="AI439" s="86"/>
      <c r="AJ439" s="86"/>
      <c r="AK439" s="86"/>
      <c r="AL439" s="86"/>
      <c r="AM439" s="86"/>
      <c r="AN439" s="86"/>
      <c r="AO439" s="86"/>
      <c r="AP439" s="86"/>
    </row>
    <row r="440" spans="1:42" x14ac:dyDescent="0.2">
      <c r="A440" s="85"/>
      <c r="B440" s="86"/>
      <c r="C440" s="86"/>
      <c r="D440" s="86"/>
      <c r="E440" s="86"/>
      <c r="F440" s="86"/>
      <c r="G440" s="86"/>
      <c r="H440" s="86"/>
      <c r="I440" s="86"/>
      <c r="J440" s="86"/>
      <c r="K440" s="86"/>
      <c r="L440" s="86"/>
      <c r="M440" s="86"/>
      <c r="N440" s="86"/>
      <c r="O440" s="86"/>
      <c r="P440" s="86"/>
      <c r="Q440" s="86"/>
      <c r="R440" s="86"/>
      <c r="S440" s="86"/>
      <c r="T440" s="86"/>
      <c r="U440" s="86"/>
      <c r="V440" s="86"/>
      <c r="W440" s="86"/>
      <c r="X440" s="86"/>
      <c r="Y440" s="86"/>
      <c r="Z440" s="86"/>
      <c r="AA440" s="86"/>
      <c r="AB440" s="86"/>
      <c r="AC440" s="86"/>
      <c r="AD440" s="86"/>
      <c r="AE440" s="86"/>
      <c r="AF440" s="86"/>
      <c r="AG440" s="86"/>
      <c r="AH440" s="86"/>
      <c r="AI440" s="86"/>
      <c r="AJ440" s="86"/>
      <c r="AK440" s="86"/>
      <c r="AL440" s="86"/>
      <c r="AM440" s="86"/>
      <c r="AN440" s="86"/>
      <c r="AO440" s="86"/>
      <c r="AP440" s="86"/>
    </row>
    <row r="441" spans="1:42" x14ac:dyDescent="0.2">
      <c r="A441" s="85"/>
      <c r="B441" s="86"/>
      <c r="C441" s="86"/>
      <c r="D441" s="86"/>
      <c r="E441" s="86"/>
      <c r="F441" s="86"/>
      <c r="G441" s="86"/>
      <c r="H441" s="86"/>
      <c r="I441" s="86"/>
      <c r="J441" s="86"/>
      <c r="K441" s="86"/>
      <c r="L441" s="86"/>
      <c r="M441" s="86"/>
      <c r="N441" s="86"/>
      <c r="O441" s="86"/>
      <c r="P441" s="86"/>
      <c r="Q441" s="86"/>
      <c r="R441" s="86"/>
      <c r="S441" s="86"/>
      <c r="T441" s="86"/>
      <c r="U441" s="86"/>
      <c r="V441" s="86"/>
      <c r="W441" s="86"/>
      <c r="X441" s="86"/>
      <c r="Y441" s="86"/>
      <c r="Z441" s="86"/>
      <c r="AA441" s="86"/>
      <c r="AB441" s="86"/>
      <c r="AC441" s="86"/>
      <c r="AD441" s="86"/>
      <c r="AE441" s="86"/>
      <c r="AF441" s="86"/>
      <c r="AG441" s="86"/>
      <c r="AH441" s="86"/>
      <c r="AI441" s="86"/>
      <c r="AJ441" s="86"/>
      <c r="AK441" s="86"/>
      <c r="AL441" s="86"/>
      <c r="AM441" s="86"/>
      <c r="AN441" s="86"/>
      <c r="AO441" s="86"/>
      <c r="AP441" s="86"/>
    </row>
    <row r="442" spans="1:42" x14ac:dyDescent="0.2">
      <c r="A442" s="85"/>
      <c r="B442" s="86"/>
      <c r="C442" s="86"/>
      <c r="D442" s="86"/>
      <c r="E442" s="86"/>
      <c r="F442" s="86"/>
      <c r="G442" s="86"/>
      <c r="H442" s="86"/>
      <c r="I442" s="86"/>
      <c r="J442" s="86"/>
      <c r="K442" s="86"/>
      <c r="L442" s="86"/>
      <c r="M442" s="86"/>
      <c r="N442" s="86"/>
      <c r="O442" s="86"/>
      <c r="P442" s="86"/>
      <c r="Q442" s="86"/>
      <c r="R442" s="86"/>
      <c r="S442" s="86"/>
      <c r="T442" s="86"/>
      <c r="U442" s="86"/>
      <c r="V442" s="86"/>
      <c r="W442" s="86"/>
      <c r="X442" s="86"/>
      <c r="Y442" s="86"/>
      <c r="Z442" s="86"/>
      <c r="AA442" s="86"/>
      <c r="AB442" s="86"/>
      <c r="AC442" s="86"/>
      <c r="AD442" s="86"/>
      <c r="AE442" s="86"/>
      <c r="AF442" s="86"/>
      <c r="AG442" s="86"/>
      <c r="AH442" s="86"/>
      <c r="AI442" s="86"/>
      <c r="AJ442" s="86"/>
      <c r="AK442" s="86"/>
      <c r="AL442" s="86"/>
      <c r="AM442" s="86"/>
      <c r="AN442" s="86"/>
      <c r="AO442" s="86"/>
      <c r="AP442" s="86"/>
    </row>
    <row r="443" spans="1:42" x14ac:dyDescent="0.2">
      <c r="A443" s="85"/>
      <c r="B443" s="86"/>
      <c r="C443" s="86"/>
      <c r="D443" s="86"/>
      <c r="E443" s="86"/>
      <c r="F443" s="86"/>
      <c r="G443" s="86"/>
      <c r="H443" s="86"/>
      <c r="I443" s="86"/>
      <c r="J443" s="86"/>
      <c r="K443" s="86"/>
      <c r="L443" s="86"/>
      <c r="M443" s="86"/>
      <c r="N443" s="86"/>
      <c r="O443" s="86"/>
      <c r="P443" s="86"/>
      <c r="Q443" s="86"/>
      <c r="R443" s="86"/>
      <c r="S443" s="86"/>
      <c r="T443" s="86"/>
      <c r="U443" s="86"/>
      <c r="V443" s="86"/>
      <c r="W443" s="86"/>
      <c r="X443" s="86"/>
      <c r="Y443" s="86"/>
      <c r="Z443" s="86"/>
      <c r="AA443" s="86"/>
      <c r="AB443" s="86"/>
      <c r="AC443" s="86"/>
      <c r="AD443" s="86"/>
      <c r="AE443" s="86"/>
      <c r="AF443" s="86"/>
      <c r="AG443" s="86"/>
      <c r="AH443" s="86"/>
      <c r="AI443" s="86"/>
      <c r="AJ443" s="86"/>
      <c r="AK443" s="86"/>
      <c r="AL443" s="86"/>
      <c r="AM443" s="86"/>
      <c r="AN443" s="86"/>
      <c r="AO443" s="86"/>
      <c r="AP443" s="86"/>
    </row>
    <row r="444" spans="1:42" x14ac:dyDescent="0.2">
      <c r="A444" s="85"/>
      <c r="B444" s="86"/>
      <c r="C444" s="86"/>
      <c r="D444" s="86"/>
      <c r="E444" s="86"/>
      <c r="F444" s="86"/>
      <c r="G444" s="86"/>
      <c r="H444" s="86"/>
      <c r="I444" s="86"/>
      <c r="J444" s="86"/>
      <c r="K444" s="86"/>
      <c r="L444" s="86"/>
      <c r="M444" s="86"/>
      <c r="N444" s="86"/>
      <c r="O444" s="86"/>
      <c r="P444" s="86"/>
      <c r="Q444" s="86"/>
      <c r="R444" s="86"/>
      <c r="S444" s="86"/>
      <c r="T444" s="86"/>
      <c r="U444" s="86"/>
      <c r="V444" s="86"/>
      <c r="W444" s="86"/>
      <c r="X444" s="86"/>
      <c r="Y444" s="86"/>
      <c r="Z444" s="86"/>
      <c r="AA444" s="86"/>
      <c r="AB444" s="86"/>
      <c r="AC444" s="86"/>
      <c r="AD444" s="86"/>
      <c r="AE444" s="86"/>
      <c r="AF444" s="86"/>
      <c r="AG444" s="86"/>
      <c r="AH444" s="86"/>
      <c r="AI444" s="86"/>
      <c r="AJ444" s="86"/>
      <c r="AK444" s="86"/>
      <c r="AL444" s="86"/>
      <c r="AM444" s="86"/>
      <c r="AN444" s="86"/>
      <c r="AO444" s="86"/>
      <c r="AP444" s="86"/>
    </row>
    <row r="445" spans="1:42" x14ac:dyDescent="0.2">
      <c r="A445" s="85"/>
      <c r="B445" s="86"/>
      <c r="C445" s="86"/>
      <c r="D445" s="86"/>
      <c r="E445" s="86"/>
      <c r="F445" s="86"/>
      <c r="G445" s="86"/>
      <c r="H445" s="86"/>
      <c r="I445" s="86"/>
      <c r="J445" s="86"/>
      <c r="K445" s="86"/>
      <c r="L445" s="86"/>
      <c r="M445" s="86"/>
      <c r="N445" s="86"/>
      <c r="O445" s="86"/>
      <c r="P445" s="86"/>
      <c r="Q445" s="86"/>
      <c r="R445" s="86"/>
      <c r="S445" s="86"/>
      <c r="T445" s="86"/>
      <c r="U445" s="86"/>
      <c r="V445" s="86"/>
      <c r="W445" s="86"/>
      <c r="X445" s="86"/>
      <c r="Y445" s="86"/>
      <c r="Z445" s="86"/>
      <c r="AA445" s="86"/>
      <c r="AB445" s="86"/>
      <c r="AC445" s="86"/>
      <c r="AD445" s="86"/>
      <c r="AE445" s="86"/>
      <c r="AF445" s="86"/>
      <c r="AG445" s="86"/>
      <c r="AH445" s="86"/>
      <c r="AI445" s="86"/>
      <c r="AJ445" s="86"/>
      <c r="AK445" s="86"/>
      <c r="AL445" s="86"/>
      <c r="AM445" s="86"/>
      <c r="AN445" s="86"/>
      <c r="AO445" s="86"/>
      <c r="AP445" s="86"/>
    </row>
    <row r="446" spans="1:42" x14ac:dyDescent="0.2">
      <c r="A446" s="85"/>
      <c r="B446" s="86"/>
      <c r="C446" s="86"/>
      <c r="D446" s="86"/>
      <c r="E446" s="86"/>
      <c r="F446" s="86"/>
      <c r="G446" s="86"/>
      <c r="H446" s="86"/>
      <c r="I446" s="86"/>
      <c r="J446" s="86"/>
      <c r="K446" s="86"/>
      <c r="L446" s="86"/>
      <c r="M446" s="86"/>
      <c r="N446" s="86"/>
      <c r="O446" s="86"/>
      <c r="P446" s="86"/>
      <c r="Q446" s="86"/>
      <c r="R446" s="86"/>
      <c r="S446" s="86"/>
      <c r="T446" s="86"/>
      <c r="U446" s="86"/>
      <c r="V446" s="86"/>
      <c r="W446" s="86"/>
      <c r="X446" s="86"/>
      <c r="Y446" s="86"/>
      <c r="Z446" s="86"/>
      <c r="AA446" s="86"/>
      <c r="AB446" s="86"/>
      <c r="AC446" s="86"/>
      <c r="AD446" s="86"/>
      <c r="AE446" s="86"/>
      <c r="AF446" s="86"/>
      <c r="AG446" s="86"/>
      <c r="AH446" s="86"/>
      <c r="AI446" s="86"/>
      <c r="AJ446" s="86"/>
      <c r="AK446" s="86"/>
      <c r="AL446" s="86"/>
      <c r="AM446" s="86"/>
      <c r="AN446" s="86"/>
      <c r="AO446" s="86"/>
      <c r="AP446" s="86"/>
    </row>
    <row r="447" spans="1:42" x14ac:dyDescent="0.2">
      <c r="A447" s="85"/>
      <c r="B447" s="86"/>
      <c r="C447" s="86"/>
      <c r="D447" s="86"/>
      <c r="E447" s="86"/>
      <c r="F447" s="86"/>
      <c r="G447" s="86"/>
      <c r="H447" s="86"/>
      <c r="I447" s="86"/>
      <c r="J447" s="86"/>
      <c r="K447" s="86"/>
      <c r="L447" s="86"/>
      <c r="M447" s="86"/>
      <c r="N447" s="86"/>
      <c r="O447" s="86"/>
      <c r="P447" s="86"/>
      <c r="Q447" s="86"/>
      <c r="R447" s="86"/>
      <c r="S447" s="86"/>
      <c r="T447" s="86"/>
      <c r="U447" s="86"/>
      <c r="V447" s="86"/>
      <c r="W447" s="86"/>
      <c r="X447" s="86"/>
      <c r="Y447" s="86"/>
      <c r="Z447" s="86"/>
      <c r="AA447" s="86"/>
      <c r="AB447" s="86"/>
      <c r="AC447" s="86"/>
      <c r="AD447" s="86"/>
      <c r="AE447" s="86"/>
      <c r="AF447" s="86"/>
      <c r="AG447" s="86"/>
      <c r="AH447" s="86"/>
      <c r="AI447" s="86"/>
      <c r="AJ447" s="86"/>
      <c r="AK447" s="86"/>
      <c r="AL447" s="86"/>
      <c r="AM447" s="86"/>
      <c r="AN447" s="86"/>
      <c r="AO447" s="86"/>
      <c r="AP447" s="86"/>
    </row>
    <row r="448" spans="1:42" x14ac:dyDescent="0.2">
      <c r="A448" s="85"/>
      <c r="B448" s="86"/>
      <c r="C448" s="86"/>
      <c r="D448" s="86"/>
      <c r="E448" s="86"/>
      <c r="F448" s="86"/>
      <c r="G448" s="86"/>
      <c r="H448" s="86"/>
      <c r="I448" s="86"/>
      <c r="J448" s="86"/>
      <c r="K448" s="86"/>
      <c r="L448" s="86"/>
      <c r="M448" s="86"/>
      <c r="N448" s="86"/>
      <c r="O448" s="86"/>
      <c r="P448" s="86"/>
      <c r="Q448" s="86"/>
      <c r="R448" s="86"/>
      <c r="S448" s="86"/>
      <c r="T448" s="86"/>
      <c r="U448" s="86"/>
      <c r="V448" s="86"/>
      <c r="W448" s="86"/>
      <c r="X448" s="86"/>
      <c r="Y448" s="86"/>
      <c r="Z448" s="86"/>
      <c r="AA448" s="86"/>
      <c r="AB448" s="86"/>
      <c r="AC448" s="86"/>
      <c r="AD448" s="86"/>
      <c r="AE448" s="86"/>
      <c r="AF448" s="86"/>
      <c r="AG448" s="86"/>
      <c r="AH448" s="86"/>
      <c r="AI448" s="86"/>
      <c r="AJ448" s="86"/>
      <c r="AK448" s="86"/>
      <c r="AL448" s="86"/>
      <c r="AM448" s="86"/>
      <c r="AN448" s="86"/>
      <c r="AO448" s="86"/>
      <c r="AP448" s="86"/>
    </row>
    <row r="449" spans="1:42" x14ac:dyDescent="0.2">
      <c r="A449" s="85"/>
      <c r="B449" s="86"/>
      <c r="C449" s="86"/>
      <c r="D449" s="86"/>
      <c r="E449" s="86"/>
      <c r="F449" s="86"/>
      <c r="G449" s="86"/>
      <c r="H449" s="86"/>
      <c r="I449" s="86"/>
      <c r="J449" s="86"/>
      <c r="K449" s="86"/>
      <c r="L449" s="86"/>
      <c r="M449" s="86"/>
      <c r="N449" s="86"/>
      <c r="O449" s="86"/>
      <c r="P449" s="86"/>
      <c r="Q449" s="86"/>
      <c r="R449" s="86"/>
      <c r="S449" s="86"/>
      <c r="T449" s="86"/>
      <c r="U449" s="86"/>
      <c r="V449" s="86"/>
      <c r="W449" s="86"/>
      <c r="X449" s="86"/>
      <c r="Y449" s="86"/>
      <c r="Z449" s="86"/>
      <c r="AA449" s="86"/>
      <c r="AB449" s="86"/>
      <c r="AC449" s="86"/>
      <c r="AD449" s="86"/>
      <c r="AE449" s="86"/>
      <c r="AF449" s="86"/>
      <c r="AG449" s="86"/>
      <c r="AH449" s="86"/>
      <c r="AI449" s="86"/>
      <c r="AJ449" s="86"/>
      <c r="AK449" s="86"/>
      <c r="AL449" s="86"/>
      <c r="AM449" s="86"/>
      <c r="AN449" s="86"/>
      <c r="AO449" s="86"/>
      <c r="AP449" s="86"/>
    </row>
    <row r="450" spans="1:42" x14ac:dyDescent="0.2">
      <c r="A450" s="85"/>
      <c r="B450" s="86"/>
      <c r="C450" s="86"/>
      <c r="D450" s="86"/>
      <c r="E450" s="86"/>
      <c r="F450" s="86"/>
      <c r="G450" s="86"/>
      <c r="H450" s="86"/>
      <c r="I450" s="86"/>
      <c r="J450" s="86"/>
      <c r="K450" s="86"/>
      <c r="L450" s="86"/>
      <c r="M450" s="86"/>
      <c r="N450" s="86"/>
      <c r="O450" s="86"/>
      <c r="P450" s="86"/>
      <c r="Q450" s="86"/>
      <c r="R450" s="86"/>
      <c r="S450" s="86"/>
      <c r="T450" s="86"/>
      <c r="U450" s="86"/>
      <c r="V450" s="86"/>
      <c r="W450" s="86"/>
      <c r="X450" s="86"/>
      <c r="Y450" s="86"/>
      <c r="Z450" s="86"/>
      <c r="AA450" s="86"/>
      <c r="AB450" s="86"/>
      <c r="AC450" s="86"/>
      <c r="AD450" s="86"/>
      <c r="AE450" s="86"/>
      <c r="AF450" s="86"/>
      <c r="AG450" s="86"/>
      <c r="AH450" s="86"/>
      <c r="AI450" s="86"/>
      <c r="AJ450" s="86"/>
      <c r="AK450" s="86"/>
      <c r="AL450" s="86"/>
      <c r="AM450" s="86"/>
      <c r="AN450" s="86"/>
      <c r="AO450" s="86"/>
      <c r="AP450" s="86"/>
    </row>
    <row r="451" spans="1:42" x14ac:dyDescent="0.2">
      <c r="A451" s="85"/>
      <c r="B451" s="86"/>
      <c r="C451" s="86"/>
      <c r="D451" s="86"/>
      <c r="E451" s="86"/>
      <c r="F451" s="86"/>
      <c r="G451" s="86"/>
      <c r="H451" s="86"/>
      <c r="I451" s="86"/>
      <c r="J451" s="86"/>
      <c r="K451" s="86"/>
      <c r="L451" s="86"/>
      <c r="M451" s="86"/>
      <c r="N451" s="86"/>
      <c r="O451" s="86"/>
      <c r="P451" s="86"/>
      <c r="Q451" s="86"/>
      <c r="R451" s="86"/>
      <c r="S451" s="86"/>
      <c r="T451" s="86"/>
      <c r="U451" s="86"/>
      <c r="V451" s="86"/>
      <c r="W451" s="86"/>
      <c r="X451" s="86"/>
      <c r="Y451" s="86"/>
      <c r="Z451" s="86"/>
      <c r="AA451" s="86"/>
      <c r="AB451" s="86"/>
      <c r="AC451" s="86"/>
      <c r="AD451" s="86"/>
      <c r="AE451" s="86"/>
      <c r="AF451" s="86"/>
      <c r="AG451" s="86"/>
      <c r="AH451" s="86"/>
      <c r="AI451" s="86"/>
      <c r="AJ451" s="86"/>
      <c r="AK451" s="86"/>
      <c r="AL451" s="86"/>
      <c r="AM451" s="86"/>
      <c r="AN451" s="86"/>
      <c r="AO451" s="86"/>
      <c r="AP451" s="86"/>
    </row>
    <row r="452" spans="1:42" x14ac:dyDescent="0.2">
      <c r="A452" s="85"/>
      <c r="B452" s="86"/>
      <c r="C452" s="86"/>
      <c r="D452" s="86"/>
      <c r="E452" s="86"/>
      <c r="F452" s="86"/>
      <c r="G452" s="86"/>
      <c r="H452" s="86"/>
      <c r="I452" s="86"/>
      <c r="J452" s="86"/>
      <c r="K452" s="86"/>
      <c r="L452" s="86"/>
      <c r="M452" s="86"/>
      <c r="N452" s="86"/>
      <c r="O452" s="86"/>
      <c r="P452" s="86"/>
      <c r="Q452" s="86"/>
      <c r="R452" s="86"/>
      <c r="S452" s="86"/>
      <c r="T452" s="86"/>
      <c r="U452" s="86"/>
      <c r="V452" s="86"/>
      <c r="W452" s="86"/>
      <c r="X452" s="86"/>
      <c r="Y452" s="86"/>
      <c r="Z452" s="86"/>
      <c r="AA452" s="86"/>
      <c r="AB452" s="86"/>
      <c r="AC452" s="86"/>
      <c r="AD452" s="86"/>
      <c r="AE452" s="86"/>
      <c r="AF452" s="86"/>
      <c r="AG452" s="86"/>
      <c r="AH452" s="86"/>
      <c r="AI452" s="86"/>
      <c r="AJ452" s="86"/>
      <c r="AK452" s="86"/>
      <c r="AL452" s="86"/>
      <c r="AM452" s="86"/>
      <c r="AN452" s="86"/>
      <c r="AO452" s="86"/>
      <c r="AP452" s="86"/>
    </row>
    <row r="453" spans="1:42" x14ac:dyDescent="0.2">
      <c r="A453" s="85"/>
      <c r="B453" s="86"/>
      <c r="C453" s="86"/>
      <c r="D453" s="86"/>
      <c r="E453" s="86"/>
      <c r="F453" s="86"/>
      <c r="G453" s="86"/>
      <c r="H453" s="86"/>
      <c r="I453" s="86"/>
      <c r="J453" s="86"/>
      <c r="K453" s="86"/>
      <c r="L453" s="86"/>
      <c r="M453" s="86"/>
      <c r="N453" s="86"/>
      <c r="O453" s="86"/>
      <c r="P453" s="86"/>
      <c r="Q453" s="86"/>
      <c r="R453" s="86"/>
      <c r="S453" s="86"/>
      <c r="T453" s="86"/>
      <c r="U453" s="86"/>
      <c r="V453" s="86"/>
      <c r="W453" s="86"/>
      <c r="X453" s="86"/>
      <c r="Y453" s="86"/>
      <c r="Z453" s="86"/>
      <c r="AA453" s="86"/>
      <c r="AB453" s="86"/>
      <c r="AC453" s="86"/>
      <c r="AD453" s="86"/>
      <c r="AE453" s="86"/>
      <c r="AF453" s="86"/>
      <c r="AG453" s="86"/>
      <c r="AH453" s="86"/>
      <c r="AI453" s="86"/>
      <c r="AJ453" s="86"/>
      <c r="AK453" s="86"/>
      <c r="AL453" s="86"/>
      <c r="AM453" s="86"/>
      <c r="AN453" s="86"/>
      <c r="AO453" s="86"/>
      <c r="AP453" s="86"/>
    </row>
    <row r="454" spans="1:42" x14ac:dyDescent="0.2">
      <c r="A454" s="85"/>
      <c r="B454" s="86"/>
      <c r="C454" s="86"/>
      <c r="D454" s="86"/>
      <c r="E454" s="86"/>
      <c r="F454" s="86"/>
      <c r="G454" s="86"/>
      <c r="H454" s="86"/>
      <c r="I454" s="86"/>
      <c r="J454" s="86"/>
      <c r="K454" s="86"/>
      <c r="L454" s="86"/>
      <c r="M454" s="86"/>
      <c r="N454" s="86"/>
      <c r="O454" s="86"/>
      <c r="P454" s="86"/>
      <c r="Q454" s="86"/>
      <c r="R454" s="86"/>
      <c r="S454" s="86"/>
      <c r="T454" s="86"/>
      <c r="U454" s="86"/>
      <c r="V454" s="86"/>
      <c r="W454" s="86"/>
      <c r="X454" s="86"/>
      <c r="Y454" s="86"/>
      <c r="Z454" s="86"/>
      <c r="AA454" s="86"/>
      <c r="AB454" s="86"/>
      <c r="AC454" s="86"/>
      <c r="AD454" s="86"/>
      <c r="AE454" s="86"/>
      <c r="AF454" s="86"/>
      <c r="AG454" s="86"/>
      <c r="AH454" s="86"/>
      <c r="AI454" s="86"/>
      <c r="AJ454" s="86"/>
      <c r="AK454" s="86"/>
      <c r="AL454" s="86"/>
      <c r="AM454" s="86"/>
      <c r="AN454" s="86"/>
      <c r="AO454" s="86"/>
      <c r="AP454" s="86"/>
    </row>
    <row r="455" spans="1:42" x14ac:dyDescent="0.2">
      <c r="A455" s="85"/>
      <c r="B455" s="86"/>
      <c r="C455" s="86"/>
      <c r="D455" s="86"/>
      <c r="E455" s="86"/>
      <c r="F455" s="86"/>
      <c r="G455" s="86"/>
      <c r="H455" s="86"/>
      <c r="I455" s="86"/>
      <c r="J455" s="86"/>
      <c r="K455" s="86"/>
      <c r="L455" s="86"/>
      <c r="M455" s="86"/>
      <c r="N455" s="86"/>
      <c r="O455" s="86"/>
      <c r="P455" s="86"/>
      <c r="Q455" s="86"/>
      <c r="R455" s="86"/>
      <c r="S455" s="86"/>
      <c r="T455" s="86"/>
      <c r="U455" s="86"/>
      <c r="V455" s="86"/>
      <c r="W455" s="86"/>
      <c r="X455" s="86"/>
      <c r="Y455" s="86"/>
      <c r="Z455" s="86"/>
      <c r="AA455" s="86"/>
      <c r="AB455" s="86"/>
      <c r="AC455" s="86"/>
      <c r="AD455" s="86"/>
      <c r="AE455" s="86"/>
      <c r="AF455" s="86"/>
      <c r="AG455" s="86"/>
      <c r="AH455" s="86"/>
      <c r="AI455" s="86"/>
      <c r="AJ455" s="86"/>
      <c r="AK455" s="86"/>
      <c r="AL455" s="86"/>
      <c r="AM455" s="86"/>
      <c r="AN455" s="86"/>
      <c r="AO455" s="86"/>
      <c r="AP455" s="86"/>
    </row>
    <row r="456" spans="1:42" x14ac:dyDescent="0.2">
      <c r="A456" s="85"/>
      <c r="B456" s="86"/>
      <c r="C456" s="86"/>
      <c r="D456" s="86"/>
      <c r="E456" s="86"/>
      <c r="F456" s="86"/>
      <c r="G456" s="86"/>
      <c r="H456" s="86"/>
      <c r="I456" s="86"/>
      <c r="J456" s="86"/>
      <c r="K456" s="86"/>
      <c r="L456" s="86"/>
      <c r="M456" s="86"/>
      <c r="N456" s="86"/>
      <c r="O456" s="86"/>
      <c r="P456" s="86"/>
      <c r="Q456" s="86"/>
      <c r="R456" s="86"/>
      <c r="S456" s="86"/>
      <c r="T456" s="86"/>
      <c r="U456" s="86"/>
      <c r="V456" s="86"/>
      <c r="W456" s="86"/>
      <c r="X456" s="86"/>
      <c r="Y456" s="86"/>
      <c r="Z456" s="86"/>
      <c r="AA456" s="86"/>
      <c r="AB456" s="86"/>
      <c r="AC456" s="86"/>
      <c r="AD456" s="86"/>
      <c r="AE456" s="86"/>
      <c r="AF456" s="86"/>
      <c r="AG456" s="86"/>
      <c r="AH456" s="86"/>
      <c r="AI456" s="86"/>
      <c r="AJ456" s="86"/>
      <c r="AK456" s="86"/>
      <c r="AL456" s="86"/>
      <c r="AM456" s="86"/>
      <c r="AN456" s="86"/>
      <c r="AO456" s="86"/>
      <c r="AP456" s="86"/>
    </row>
    <row r="457" spans="1:42" x14ac:dyDescent="0.2">
      <c r="A457" s="85"/>
      <c r="B457" s="86"/>
      <c r="C457" s="86"/>
      <c r="D457" s="86"/>
      <c r="E457" s="86"/>
      <c r="F457" s="86"/>
      <c r="G457" s="86"/>
      <c r="H457" s="86"/>
      <c r="I457" s="86"/>
      <c r="J457" s="86"/>
      <c r="K457" s="86"/>
      <c r="L457" s="86"/>
      <c r="M457" s="86"/>
      <c r="N457" s="86"/>
      <c r="O457" s="86"/>
      <c r="P457" s="86"/>
      <c r="Q457" s="86"/>
      <c r="R457" s="86"/>
      <c r="S457" s="86"/>
      <c r="T457" s="86"/>
      <c r="U457" s="86"/>
      <c r="V457" s="86"/>
      <c r="W457" s="86"/>
      <c r="X457" s="86"/>
      <c r="Y457" s="86"/>
      <c r="Z457" s="86"/>
      <c r="AA457" s="86"/>
      <c r="AB457" s="86"/>
      <c r="AC457" s="86"/>
      <c r="AD457" s="86"/>
      <c r="AE457" s="86"/>
      <c r="AF457" s="86"/>
      <c r="AG457" s="86"/>
      <c r="AH457" s="86"/>
      <c r="AI457" s="86"/>
      <c r="AJ457" s="86"/>
      <c r="AK457" s="86"/>
      <c r="AL457" s="86"/>
      <c r="AM457" s="86"/>
      <c r="AN457" s="86"/>
      <c r="AO457" s="86"/>
      <c r="AP457" s="86"/>
    </row>
    <row r="458" spans="1:42" x14ac:dyDescent="0.2">
      <c r="A458" s="85"/>
      <c r="B458" s="86"/>
      <c r="C458" s="86"/>
      <c r="D458" s="86"/>
      <c r="E458" s="86"/>
      <c r="F458" s="86"/>
      <c r="G458" s="86"/>
      <c r="H458" s="86"/>
      <c r="I458" s="86"/>
      <c r="J458" s="86"/>
      <c r="K458" s="86"/>
      <c r="L458" s="86"/>
      <c r="M458" s="86"/>
      <c r="N458" s="86"/>
      <c r="O458" s="86"/>
      <c r="P458" s="86"/>
      <c r="Q458" s="86"/>
      <c r="R458" s="86"/>
      <c r="S458" s="86"/>
      <c r="T458" s="86"/>
      <c r="U458" s="86"/>
      <c r="V458" s="86"/>
      <c r="W458" s="86"/>
      <c r="X458" s="86"/>
      <c r="Y458" s="86"/>
      <c r="Z458" s="86"/>
      <c r="AA458" s="86"/>
      <c r="AB458" s="86"/>
      <c r="AC458" s="86"/>
      <c r="AD458" s="86"/>
      <c r="AE458" s="86"/>
      <c r="AF458" s="86"/>
      <c r="AG458" s="86"/>
      <c r="AH458" s="86"/>
      <c r="AI458" s="86"/>
      <c r="AJ458" s="86"/>
      <c r="AK458" s="86"/>
      <c r="AL458" s="86"/>
      <c r="AM458" s="86"/>
      <c r="AN458" s="86"/>
      <c r="AO458" s="86"/>
      <c r="AP458" s="86"/>
    </row>
    <row r="459" spans="1:42" x14ac:dyDescent="0.2">
      <c r="A459" s="85"/>
      <c r="B459" s="86"/>
      <c r="C459" s="86"/>
      <c r="D459" s="86"/>
      <c r="E459" s="86"/>
      <c r="F459" s="86"/>
      <c r="G459" s="86"/>
      <c r="H459" s="86"/>
      <c r="I459" s="86"/>
      <c r="J459" s="86"/>
      <c r="K459" s="86"/>
      <c r="L459" s="86"/>
      <c r="M459" s="86"/>
      <c r="N459" s="86"/>
      <c r="O459" s="86"/>
      <c r="P459" s="86"/>
      <c r="Q459" s="86"/>
      <c r="R459" s="86"/>
      <c r="S459" s="86"/>
      <c r="T459" s="86"/>
      <c r="U459" s="86"/>
      <c r="V459" s="86"/>
      <c r="W459" s="86"/>
      <c r="X459" s="86"/>
      <c r="Y459" s="86"/>
      <c r="Z459" s="86"/>
      <c r="AA459" s="86"/>
      <c r="AB459" s="86"/>
      <c r="AC459" s="86"/>
      <c r="AD459" s="86"/>
      <c r="AE459" s="86"/>
      <c r="AF459" s="86"/>
      <c r="AG459" s="86"/>
      <c r="AH459" s="86"/>
      <c r="AI459" s="86"/>
      <c r="AJ459" s="86"/>
      <c r="AK459" s="86"/>
      <c r="AL459" s="86"/>
      <c r="AM459" s="86"/>
      <c r="AN459" s="86"/>
      <c r="AO459" s="86"/>
      <c r="AP459" s="86"/>
    </row>
    <row r="460" spans="1:42" x14ac:dyDescent="0.2">
      <c r="A460" s="85"/>
      <c r="B460" s="86"/>
      <c r="C460" s="86"/>
      <c r="D460" s="86"/>
      <c r="E460" s="86"/>
      <c r="F460" s="86"/>
      <c r="G460" s="86"/>
      <c r="H460" s="86"/>
      <c r="I460" s="86"/>
      <c r="J460" s="86"/>
      <c r="K460" s="86"/>
      <c r="L460" s="86"/>
      <c r="M460" s="86"/>
      <c r="N460" s="86"/>
      <c r="O460" s="86"/>
      <c r="P460" s="86"/>
      <c r="Q460" s="86"/>
      <c r="R460" s="86"/>
      <c r="S460" s="86"/>
      <c r="T460" s="86"/>
      <c r="U460" s="86"/>
      <c r="V460" s="86"/>
      <c r="W460" s="86"/>
      <c r="X460" s="86"/>
      <c r="Y460" s="86"/>
      <c r="Z460" s="86"/>
      <c r="AA460" s="86"/>
      <c r="AB460" s="86"/>
      <c r="AC460" s="86"/>
      <c r="AD460" s="86"/>
      <c r="AE460" s="86"/>
      <c r="AF460" s="86"/>
      <c r="AG460" s="86"/>
      <c r="AH460" s="86"/>
      <c r="AI460" s="86"/>
      <c r="AJ460" s="86"/>
      <c r="AK460" s="86"/>
      <c r="AL460" s="86"/>
      <c r="AM460" s="86"/>
      <c r="AN460" s="86"/>
      <c r="AO460" s="86"/>
      <c r="AP460" s="86"/>
    </row>
    <row r="461" spans="1:42" x14ac:dyDescent="0.2">
      <c r="A461" s="85"/>
      <c r="B461" s="86"/>
      <c r="C461" s="86"/>
      <c r="D461" s="86"/>
      <c r="E461" s="86"/>
      <c r="F461" s="86"/>
      <c r="G461" s="86"/>
      <c r="H461" s="86"/>
      <c r="I461" s="86"/>
      <c r="J461" s="86"/>
      <c r="K461" s="86"/>
      <c r="L461" s="86"/>
      <c r="M461" s="86"/>
      <c r="N461" s="86"/>
      <c r="O461" s="86"/>
      <c r="P461" s="86"/>
      <c r="Q461" s="86"/>
      <c r="R461" s="86"/>
      <c r="S461" s="86"/>
      <c r="T461" s="86"/>
      <c r="U461" s="86"/>
      <c r="V461" s="86"/>
      <c r="W461" s="86"/>
      <c r="X461" s="86"/>
      <c r="Y461" s="86"/>
      <c r="Z461" s="86"/>
      <c r="AA461" s="86"/>
      <c r="AB461" s="86"/>
      <c r="AC461" s="86"/>
      <c r="AD461" s="86"/>
      <c r="AE461" s="86"/>
      <c r="AF461" s="86"/>
      <c r="AG461" s="86"/>
      <c r="AH461" s="86"/>
      <c r="AI461" s="86"/>
      <c r="AJ461" s="86"/>
      <c r="AK461" s="86"/>
      <c r="AL461" s="86"/>
      <c r="AM461" s="86"/>
      <c r="AN461" s="86"/>
      <c r="AO461" s="86"/>
      <c r="AP461" s="86"/>
    </row>
    <row r="462" spans="1:42" x14ac:dyDescent="0.2">
      <c r="A462" s="85"/>
      <c r="B462" s="86"/>
      <c r="C462" s="86"/>
      <c r="D462" s="86"/>
      <c r="E462" s="86"/>
      <c r="F462" s="86"/>
      <c r="G462" s="86"/>
      <c r="H462" s="86"/>
      <c r="I462" s="86"/>
      <c r="J462" s="86"/>
      <c r="K462" s="86"/>
      <c r="L462" s="86"/>
      <c r="M462" s="86"/>
      <c r="N462" s="86"/>
      <c r="O462" s="86"/>
      <c r="P462" s="86"/>
      <c r="Q462" s="86"/>
      <c r="R462" s="86"/>
      <c r="S462" s="86"/>
      <c r="T462" s="86"/>
      <c r="U462" s="86"/>
      <c r="V462" s="86"/>
      <c r="W462" s="86"/>
      <c r="X462" s="86"/>
      <c r="Y462" s="86"/>
      <c r="Z462" s="86"/>
      <c r="AA462" s="86"/>
      <c r="AB462" s="86"/>
      <c r="AC462" s="86"/>
      <c r="AD462" s="86"/>
      <c r="AE462" s="86"/>
      <c r="AF462" s="86"/>
      <c r="AG462" s="86"/>
      <c r="AH462" s="86"/>
      <c r="AI462" s="86"/>
      <c r="AJ462" s="86"/>
      <c r="AK462" s="86"/>
      <c r="AL462" s="86"/>
      <c r="AM462" s="86"/>
      <c r="AN462" s="86"/>
      <c r="AO462" s="86"/>
      <c r="AP462" s="86"/>
    </row>
    <row r="463" spans="1:42" x14ac:dyDescent="0.2">
      <c r="A463" s="85"/>
      <c r="B463" s="86"/>
      <c r="C463" s="86"/>
      <c r="D463" s="86"/>
      <c r="E463" s="86"/>
      <c r="F463" s="86"/>
      <c r="G463" s="86"/>
      <c r="H463" s="86"/>
      <c r="I463" s="86"/>
      <c r="J463" s="86"/>
      <c r="K463" s="86"/>
      <c r="L463" s="86"/>
      <c r="M463" s="86"/>
      <c r="N463" s="86"/>
      <c r="O463" s="86"/>
      <c r="P463" s="86"/>
      <c r="Q463" s="86"/>
      <c r="R463" s="86"/>
      <c r="S463" s="86"/>
      <c r="T463" s="86"/>
      <c r="U463" s="86"/>
      <c r="V463" s="86"/>
      <c r="W463" s="86"/>
      <c r="X463" s="86"/>
      <c r="Y463" s="86"/>
      <c r="Z463" s="86"/>
      <c r="AA463" s="86"/>
      <c r="AB463" s="86"/>
      <c r="AC463" s="86"/>
      <c r="AD463" s="86"/>
      <c r="AE463" s="86"/>
      <c r="AF463" s="86"/>
      <c r="AG463" s="86"/>
      <c r="AH463" s="86"/>
      <c r="AI463" s="86"/>
      <c r="AJ463" s="86"/>
      <c r="AK463" s="86"/>
      <c r="AL463" s="86"/>
      <c r="AM463" s="86"/>
      <c r="AN463" s="86"/>
      <c r="AO463" s="86"/>
      <c r="AP463" s="86"/>
    </row>
    <row r="464" spans="1:42" x14ac:dyDescent="0.2">
      <c r="A464" s="85"/>
      <c r="B464" s="86"/>
      <c r="C464" s="86"/>
      <c r="D464" s="86"/>
      <c r="E464" s="86"/>
      <c r="F464" s="86"/>
      <c r="G464" s="86"/>
      <c r="H464" s="86"/>
      <c r="I464" s="86"/>
      <c r="J464" s="86"/>
      <c r="K464" s="86"/>
      <c r="L464" s="86"/>
      <c r="M464" s="86"/>
      <c r="N464" s="86"/>
      <c r="O464" s="86"/>
      <c r="P464" s="86"/>
      <c r="Q464" s="86"/>
      <c r="R464" s="86"/>
      <c r="S464" s="86"/>
      <c r="T464" s="86"/>
      <c r="U464" s="86"/>
      <c r="V464" s="86"/>
      <c r="W464" s="86"/>
      <c r="X464" s="86"/>
      <c r="Y464" s="86"/>
      <c r="Z464" s="86"/>
      <c r="AA464" s="86"/>
      <c r="AB464" s="86"/>
      <c r="AC464" s="86"/>
      <c r="AD464" s="86"/>
      <c r="AE464" s="86"/>
      <c r="AF464" s="86"/>
      <c r="AG464" s="86"/>
      <c r="AH464" s="86"/>
      <c r="AI464" s="86"/>
      <c r="AJ464" s="86"/>
      <c r="AK464" s="86"/>
      <c r="AL464" s="86"/>
      <c r="AM464" s="86"/>
      <c r="AN464" s="86"/>
      <c r="AO464" s="86"/>
      <c r="AP464" s="86"/>
    </row>
    <row r="465" spans="1:42" x14ac:dyDescent="0.2">
      <c r="A465" s="85"/>
      <c r="B465" s="86"/>
      <c r="C465" s="86"/>
      <c r="D465" s="86"/>
      <c r="E465" s="86"/>
      <c r="F465" s="86"/>
      <c r="G465" s="86"/>
      <c r="H465" s="86"/>
      <c r="I465" s="86"/>
      <c r="J465" s="86"/>
      <c r="K465" s="86"/>
      <c r="L465" s="86"/>
      <c r="M465" s="86"/>
      <c r="N465" s="86"/>
      <c r="O465" s="86"/>
      <c r="P465" s="86"/>
      <c r="Q465" s="86"/>
      <c r="R465" s="86"/>
      <c r="S465" s="86"/>
      <c r="T465" s="86"/>
      <c r="U465" s="86"/>
      <c r="V465" s="86"/>
      <c r="W465" s="86"/>
      <c r="X465" s="86"/>
      <c r="Y465" s="86"/>
      <c r="Z465" s="86"/>
      <c r="AA465" s="86"/>
      <c r="AB465" s="86"/>
      <c r="AC465" s="86"/>
      <c r="AD465" s="86"/>
      <c r="AE465" s="86"/>
      <c r="AF465" s="86"/>
      <c r="AG465" s="86"/>
      <c r="AH465" s="86"/>
      <c r="AI465" s="86"/>
      <c r="AJ465" s="86"/>
      <c r="AK465" s="86"/>
      <c r="AL465" s="86"/>
      <c r="AM465" s="86"/>
      <c r="AN465" s="86"/>
      <c r="AO465" s="86"/>
      <c r="AP465" s="86"/>
    </row>
    <row r="466" spans="1:42" x14ac:dyDescent="0.2">
      <c r="A466" s="85"/>
      <c r="B466" s="86"/>
      <c r="C466" s="86"/>
      <c r="D466" s="86"/>
      <c r="E466" s="86"/>
      <c r="F466" s="86"/>
      <c r="G466" s="86"/>
      <c r="H466" s="86"/>
      <c r="I466" s="86"/>
      <c r="J466" s="86"/>
      <c r="K466" s="86"/>
      <c r="L466" s="86"/>
      <c r="M466" s="86"/>
      <c r="N466" s="86"/>
      <c r="O466" s="86"/>
      <c r="P466" s="86"/>
      <c r="Q466" s="86"/>
      <c r="R466" s="86"/>
      <c r="S466" s="86"/>
      <c r="T466" s="86"/>
      <c r="U466" s="86"/>
      <c r="V466" s="86"/>
      <c r="W466" s="86"/>
      <c r="X466" s="86"/>
      <c r="Y466" s="86"/>
      <c r="Z466" s="86"/>
      <c r="AA466" s="86"/>
      <c r="AB466" s="86"/>
      <c r="AC466" s="86"/>
      <c r="AD466" s="86"/>
      <c r="AE466" s="86"/>
      <c r="AF466" s="86"/>
      <c r="AG466" s="86"/>
      <c r="AH466" s="86"/>
      <c r="AI466" s="86"/>
      <c r="AJ466" s="86"/>
      <c r="AK466" s="86"/>
      <c r="AL466" s="86"/>
      <c r="AM466" s="86"/>
      <c r="AN466" s="86"/>
      <c r="AO466" s="86"/>
      <c r="AP466" s="86"/>
    </row>
    <row r="467" spans="1:42" x14ac:dyDescent="0.2">
      <c r="A467" s="85"/>
      <c r="B467" s="86"/>
      <c r="C467" s="86"/>
      <c r="D467" s="86"/>
      <c r="E467" s="86"/>
      <c r="F467" s="86"/>
      <c r="G467" s="86"/>
      <c r="H467" s="86"/>
      <c r="I467" s="86"/>
      <c r="J467" s="86"/>
      <c r="K467" s="86"/>
      <c r="L467" s="86"/>
      <c r="M467" s="86"/>
      <c r="N467" s="86"/>
      <c r="O467" s="86"/>
      <c r="P467" s="86"/>
      <c r="Q467" s="86"/>
      <c r="R467" s="86"/>
      <c r="S467" s="86"/>
      <c r="T467" s="86"/>
      <c r="U467" s="86"/>
      <c r="V467" s="86"/>
      <c r="W467" s="86"/>
      <c r="X467" s="86"/>
      <c r="Y467" s="86"/>
      <c r="Z467" s="86"/>
      <c r="AA467" s="86"/>
      <c r="AB467" s="86"/>
      <c r="AC467" s="86"/>
      <c r="AD467" s="86"/>
      <c r="AE467" s="86"/>
      <c r="AF467" s="86"/>
      <c r="AG467" s="86"/>
      <c r="AH467" s="86"/>
      <c r="AI467" s="86"/>
      <c r="AJ467" s="86"/>
      <c r="AK467" s="86"/>
      <c r="AL467" s="86"/>
      <c r="AM467" s="86"/>
      <c r="AN467" s="86"/>
      <c r="AO467" s="86"/>
      <c r="AP467" s="86"/>
    </row>
    <row r="468" spans="1:42" x14ac:dyDescent="0.2">
      <c r="A468" s="85"/>
      <c r="B468" s="86"/>
      <c r="C468" s="86"/>
      <c r="D468" s="86"/>
      <c r="E468" s="86"/>
      <c r="F468" s="86"/>
      <c r="G468" s="86"/>
      <c r="H468" s="86"/>
      <c r="I468" s="86"/>
      <c r="J468" s="86"/>
      <c r="K468" s="86"/>
      <c r="L468" s="86"/>
      <c r="M468" s="86"/>
      <c r="N468" s="86"/>
      <c r="O468" s="86"/>
      <c r="P468" s="86"/>
      <c r="Q468" s="86"/>
      <c r="R468" s="86"/>
      <c r="S468" s="86"/>
      <c r="T468" s="86"/>
      <c r="U468" s="86"/>
      <c r="V468" s="86"/>
      <c r="W468" s="86"/>
      <c r="X468" s="86"/>
      <c r="Y468" s="86"/>
      <c r="Z468" s="86"/>
      <c r="AA468" s="86"/>
      <c r="AB468" s="86"/>
      <c r="AC468" s="86"/>
      <c r="AD468" s="86"/>
      <c r="AE468" s="86"/>
      <c r="AF468" s="86"/>
      <c r="AG468" s="86"/>
      <c r="AH468" s="86"/>
      <c r="AI468" s="86"/>
      <c r="AJ468" s="86"/>
      <c r="AK468" s="86"/>
      <c r="AL468" s="86"/>
      <c r="AM468" s="86"/>
      <c r="AN468" s="86"/>
      <c r="AO468" s="86"/>
      <c r="AP468" s="86"/>
    </row>
    <row r="469" spans="1:42" x14ac:dyDescent="0.2">
      <c r="A469" s="85"/>
      <c r="B469" s="86"/>
      <c r="C469" s="86"/>
      <c r="D469" s="86"/>
      <c r="E469" s="86"/>
      <c r="F469" s="86"/>
      <c r="G469" s="86"/>
      <c r="H469" s="86"/>
      <c r="I469" s="86"/>
      <c r="J469" s="86"/>
      <c r="K469" s="86"/>
      <c r="L469" s="86"/>
      <c r="M469" s="86"/>
      <c r="N469" s="86"/>
      <c r="O469" s="86"/>
      <c r="P469" s="86"/>
      <c r="Q469" s="86"/>
      <c r="R469" s="86"/>
      <c r="S469" s="86"/>
      <c r="T469" s="86"/>
      <c r="U469" s="86"/>
      <c r="V469" s="86"/>
      <c r="W469" s="86"/>
      <c r="X469" s="86"/>
      <c r="Y469" s="86"/>
      <c r="Z469" s="86"/>
      <c r="AA469" s="86"/>
      <c r="AB469" s="86"/>
      <c r="AC469" s="86"/>
      <c r="AD469" s="86"/>
      <c r="AE469" s="86"/>
      <c r="AF469" s="86"/>
      <c r="AG469" s="86"/>
      <c r="AH469" s="86"/>
      <c r="AI469" s="86"/>
      <c r="AJ469" s="86"/>
      <c r="AK469" s="86"/>
      <c r="AL469" s="86"/>
      <c r="AM469" s="86"/>
      <c r="AN469" s="86"/>
      <c r="AO469" s="86"/>
      <c r="AP469" s="86"/>
    </row>
  </sheetData>
  <mergeCells count="431">
    <mergeCell ref="B383:L383"/>
    <mergeCell ref="B384:L384"/>
    <mergeCell ref="B374:L374"/>
    <mergeCell ref="B375:L375"/>
    <mergeCell ref="B376:L376"/>
    <mergeCell ref="B377:L377"/>
    <mergeCell ref="B378:L378"/>
    <mergeCell ref="B379:L379"/>
    <mergeCell ref="B380:L380"/>
    <mergeCell ref="B381:L381"/>
    <mergeCell ref="B382:L382"/>
    <mergeCell ref="B365:L365"/>
    <mergeCell ref="B366:L366"/>
    <mergeCell ref="B367:L367"/>
    <mergeCell ref="B368:L368"/>
    <mergeCell ref="B369:L369"/>
    <mergeCell ref="B370:L370"/>
    <mergeCell ref="B371:L371"/>
    <mergeCell ref="B372:L372"/>
    <mergeCell ref="B373:L373"/>
    <mergeCell ref="B356:L356"/>
    <mergeCell ref="B357:L357"/>
    <mergeCell ref="B358:L358"/>
    <mergeCell ref="B359:L359"/>
    <mergeCell ref="B360:L360"/>
    <mergeCell ref="B361:L361"/>
    <mergeCell ref="B362:L362"/>
    <mergeCell ref="B363:L363"/>
    <mergeCell ref="B364:L364"/>
    <mergeCell ref="B347:L347"/>
    <mergeCell ref="B348:L348"/>
    <mergeCell ref="B349:L349"/>
    <mergeCell ref="B350:L350"/>
    <mergeCell ref="B351:L351"/>
    <mergeCell ref="B352:L352"/>
    <mergeCell ref="B353:L353"/>
    <mergeCell ref="B354:L354"/>
    <mergeCell ref="B355:L355"/>
    <mergeCell ref="M307:M337"/>
    <mergeCell ref="O307:O337"/>
    <mergeCell ref="A338:F338"/>
    <mergeCell ref="G338:L338"/>
    <mergeCell ref="A339:L339"/>
    <mergeCell ref="M339:O340"/>
    <mergeCell ref="B331:L331"/>
    <mergeCell ref="B332:L332"/>
    <mergeCell ref="B333:L333"/>
    <mergeCell ref="B334:L334"/>
    <mergeCell ref="B335:L335"/>
    <mergeCell ref="B336:L336"/>
    <mergeCell ref="B337:L337"/>
    <mergeCell ref="B340:L340"/>
    <mergeCell ref="B318:L318"/>
    <mergeCell ref="B319:L319"/>
    <mergeCell ref="B320:L320"/>
    <mergeCell ref="B321:L321"/>
    <mergeCell ref="B322:L322"/>
    <mergeCell ref="B341:L341"/>
    <mergeCell ref="B342:L342"/>
    <mergeCell ref="B343:L343"/>
    <mergeCell ref="B344:L344"/>
    <mergeCell ref="B345:L345"/>
    <mergeCell ref="B346:L346"/>
    <mergeCell ref="B323:L323"/>
    <mergeCell ref="B324:L324"/>
    <mergeCell ref="B325:L325"/>
    <mergeCell ref="B326:L326"/>
    <mergeCell ref="B327:L327"/>
    <mergeCell ref="B328:L328"/>
    <mergeCell ref="B329:L329"/>
    <mergeCell ref="B330:L330"/>
    <mergeCell ref="M249:N250"/>
    <mergeCell ref="A304:N304"/>
    <mergeCell ref="M251:M303"/>
    <mergeCell ref="M305:O306"/>
    <mergeCell ref="A305:L305"/>
    <mergeCell ref="B314:L314"/>
    <mergeCell ref="B315:L315"/>
    <mergeCell ref="B316:L316"/>
    <mergeCell ref="B317:L317"/>
    <mergeCell ref="B296:L296"/>
    <mergeCell ref="B297:L297"/>
    <mergeCell ref="B298:L298"/>
    <mergeCell ref="B299:L299"/>
    <mergeCell ref="B300:L300"/>
    <mergeCell ref="B301:L301"/>
    <mergeCell ref="B302:L302"/>
    <mergeCell ref="B303:L303"/>
    <mergeCell ref="B287:L287"/>
    <mergeCell ref="B288:L288"/>
    <mergeCell ref="B289:L289"/>
    <mergeCell ref="B290:L290"/>
    <mergeCell ref="B291:L291"/>
    <mergeCell ref="B292:L292"/>
    <mergeCell ref="B293:L293"/>
    <mergeCell ref="B306:L306"/>
    <mergeCell ref="B307:L307"/>
    <mergeCell ref="B308:L308"/>
    <mergeCell ref="B309:L309"/>
    <mergeCell ref="B310:L310"/>
    <mergeCell ref="B311:L311"/>
    <mergeCell ref="B312:L312"/>
    <mergeCell ref="B313:L313"/>
    <mergeCell ref="B13:L13"/>
    <mergeCell ref="B14:L14"/>
    <mergeCell ref="B15:L15"/>
    <mergeCell ref="B294:L294"/>
    <mergeCell ref="B295:L295"/>
    <mergeCell ref="B16:L16"/>
    <mergeCell ref="B17:L17"/>
    <mergeCell ref="B36:L36"/>
    <mergeCell ref="B57:L57"/>
    <mergeCell ref="B58:L58"/>
    <mergeCell ref="B59:L59"/>
    <mergeCell ref="B52:L52"/>
    <mergeCell ref="B55:L55"/>
    <mergeCell ref="B56:L56"/>
    <mergeCell ref="B47:L47"/>
    <mergeCell ref="B48:L48"/>
    <mergeCell ref="M83:M125"/>
    <mergeCell ref="A125:L125"/>
    <mergeCell ref="N83:N84"/>
    <mergeCell ref="N125:O125"/>
    <mergeCell ref="B23:L23"/>
    <mergeCell ref="B24:L24"/>
    <mergeCell ref="B18:L18"/>
    <mergeCell ref="B42:L42"/>
    <mergeCell ref="B43:L43"/>
    <mergeCell ref="B44:L44"/>
    <mergeCell ref="B45:L45"/>
    <mergeCell ref="B46:L46"/>
    <mergeCell ref="B41:L41"/>
    <mergeCell ref="M32:M33"/>
    <mergeCell ref="B33:L33"/>
    <mergeCell ref="B34:L34"/>
    <mergeCell ref="B37:L37"/>
    <mergeCell ref="B38:L38"/>
    <mergeCell ref="B39:L39"/>
    <mergeCell ref="B28:L28"/>
    <mergeCell ref="B19:L19"/>
    <mergeCell ref="B20:L20"/>
    <mergeCell ref="B21:L21"/>
    <mergeCell ref="B22:L22"/>
    <mergeCell ref="B6:L6"/>
    <mergeCell ref="A1:F1"/>
    <mergeCell ref="A2:L2"/>
    <mergeCell ref="B3:L3"/>
    <mergeCell ref="B4:L4"/>
    <mergeCell ref="B5:L5"/>
    <mergeCell ref="G1:M1"/>
    <mergeCell ref="M2:M31"/>
    <mergeCell ref="B29:L29"/>
    <mergeCell ref="B30:L30"/>
    <mergeCell ref="B31:L31"/>
    <mergeCell ref="B7:L7"/>
    <mergeCell ref="B8:L8"/>
    <mergeCell ref="B9:L9"/>
    <mergeCell ref="B10:L10"/>
    <mergeCell ref="B11:L11"/>
    <mergeCell ref="B12:L12"/>
    <mergeCell ref="B25:L25"/>
    <mergeCell ref="B26:L26"/>
    <mergeCell ref="B27:L27"/>
    <mergeCell ref="B49:L49"/>
    <mergeCell ref="B50:L50"/>
    <mergeCell ref="B51:L51"/>
    <mergeCell ref="B40:L40"/>
    <mergeCell ref="A32:L32"/>
    <mergeCell ref="B35:L35"/>
    <mergeCell ref="B76:L76"/>
    <mergeCell ref="B67:L67"/>
    <mergeCell ref="B68:L68"/>
    <mergeCell ref="B69:L69"/>
    <mergeCell ref="B70:L70"/>
    <mergeCell ref="B71:L71"/>
    <mergeCell ref="B62:L62"/>
    <mergeCell ref="B63:L63"/>
    <mergeCell ref="B64:L64"/>
    <mergeCell ref="B65:L65"/>
    <mergeCell ref="B66:L66"/>
    <mergeCell ref="B86:L86"/>
    <mergeCell ref="B87:L87"/>
    <mergeCell ref="B88:L88"/>
    <mergeCell ref="B89:L89"/>
    <mergeCell ref="B90:L90"/>
    <mergeCell ref="B81:L81"/>
    <mergeCell ref="N1:N2"/>
    <mergeCell ref="O1:O60"/>
    <mergeCell ref="A60:N60"/>
    <mergeCell ref="N53:N55"/>
    <mergeCell ref="A61:L61"/>
    <mergeCell ref="M34:M52"/>
    <mergeCell ref="A54:L54"/>
    <mergeCell ref="M54:M59"/>
    <mergeCell ref="N32:N33"/>
    <mergeCell ref="B77:L77"/>
    <mergeCell ref="B78:L78"/>
    <mergeCell ref="B79:L79"/>
    <mergeCell ref="B80:L80"/>
    <mergeCell ref="A53:M53"/>
    <mergeCell ref="B72:L72"/>
    <mergeCell ref="B73:L73"/>
    <mergeCell ref="B74:L74"/>
    <mergeCell ref="B75:L75"/>
    <mergeCell ref="B105:L105"/>
    <mergeCell ref="B96:L96"/>
    <mergeCell ref="B97:L97"/>
    <mergeCell ref="B98:L98"/>
    <mergeCell ref="B99:L99"/>
    <mergeCell ref="B100:L100"/>
    <mergeCell ref="B91:L91"/>
    <mergeCell ref="B92:L92"/>
    <mergeCell ref="B93:L93"/>
    <mergeCell ref="B94:L94"/>
    <mergeCell ref="B95:L95"/>
    <mergeCell ref="M61:M81"/>
    <mergeCell ref="O61:O81"/>
    <mergeCell ref="N61:N62"/>
    <mergeCell ref="A83:L83"/>
    <mergeCell ref="B151:L151"/>
    <mergeCell ref="B152:L152"/>
    <mergeCell ref="B153:L153"/>
    <mergeCell ref="B154:L154"/>
    <mergeCell ref="B146:L146"/>
    <mergeCell ref="B147:L147"/>
    <mergeCell ref="B148:L148"/>
    <mergeCell ref="B141:L141"/>
    <mergeCell ref="B142:L142"/>
    <mergeCell ref="B143:L143"/>
    <mergeCell ref="B144:L144"/>
    <mergeCell ref="B145:L145"/>
    <mergeCell ref="B138:L138"/>
    <mergeCell ref="B139:L139"/>
    <mergeCell ref="B140:L140"/>
    <mergeCell ref="B131:L131"/>
    <mergeCell ref="B132:L132"/>
    <mergeCell ref="B133:L133"/>
    <mergeCell ref="B134:L134"/>
    <mergeCell ref="O83:O124"/>
    <mergeCell ref="A126:L126"/>
    <mergeCell ref="A136:O136"/>
    <mergeCell ref="M126:M135"/>
    <mergeCell ref="O126:O135"/>
    <mergeCell ref="A137:L137"/>
    <mergeCell ref="B85:L85"/>
    <mergeCell ref="B84:L84"/>
    <mergeCell ref="N126:N127"/>
    <mergeCell ref="B135:L135"/>
    <mergeCell ref="B127:L127"/>
    <mergeCell ref="B128:L128"/>
    <mergeCell ref="B129:L129"/>
    <mergeCell ref="B130:L130"/>
    <mergeCell ref="B121:L121"/>
    <mergeCell ref="B122:L122"/>
    <mergeCell ref="B123:L123"/>
    <mergeCell ref="B124:L124"/>
    <mergeCell ref="B116:L116"/>
    <mergeCell ref="B117:L117"/>
    <mergeCell ref="B118:L118"/>
    <mergeCell ref="B119:L119"/>
    <mergeCell ref="B120:L120"/>
    <mergeCell ref="B111:L111"/>
    <mergeCell ref="N85:N86"/>
    <mergeCell ref="A82:F82"/>
    <mergeCell ref="B157:L157"/>
    <mergeCell ref="B158:L158"/>
    <mergeCell ref="B159:L159"/>
    <mergeCell ref="B160:L160"/>
    <mergeCell ref="B161:L161"/>
    <mergeCell ref="B162:L162"/>
    <mergeCell ref="B163:L163"/>
    <mergeCell ref="B164:L164"/>
    <mergeCell ref="B156:L156"/>
    <mergeCell ref="B155:L155"/>
    <mergeCell ref="B112:L112"/>
    <mergeCell ref="B113:L113"/>
    <mergeCell ref="B114:L114"/>
    <mergeCell ref="B115:L115"/>
    <mergeCell ref="B106:L106"/>
    <mergeCell ref="B107:L107"/>
    <mergeCell ref="B108:L108"/>
    <mergeCell ref="B109:L109"/>
    <mergeCell ref="B110:L110"/>
    <mergeCell ref="B101:L101"/>
    <mergeCell ref="B102:L102"/>
    <mergeCell ref="B103:L103"/>
    <mergeCell ref="B104:L104"/>
    <mergeCell ref="B177:L177"/>
    <mergeCell ref="B178:L178"/>
    <mergeCell ref="B179:L179"/>
    <mergeCell ref="B180:L180"/>
    <mergeCell ref="B181:L181"/>
    <mergeCell ref="B182:L182"/>
    <mergeCell ref="B165:L165"/>
    <mergeCell ref="B166:L166"/>
    <mergeCell ref="B167:L167"/>
    <mergeCell ref="B168:L168"/>
    <mergeCell ref="B169:L169"/>
    <mergeCell ref="B170:L170"/>
    <mergeCell ref="B171:L171"/>
    <mergeCell ref="B172:L172"/>
    <mergeCell ref="B173:L173"/>
    <mergeCell ref="B192:L192"/>
    <mergeCell ref="B193:L193"/>
    <mergeCell ref="B194:L194"/>
    <mergeCell ref="B195:L195"/>
    <mergeCell ref="B196:L196"/>
    <mergeCell ref="B197:L197"/>
    <mergeCell ref="M137:M148"/>
    <mergeCell ref="A149:M149"/>
    <mergeCell ref="O137:O149"/>
    <mergeCell ref="A150:L150"/>
    <mergeCell ref="N137:N138"/>
    <mergeCell ref="M150:O151"/>
    <mergeCell ref="B183:L183"/>
    <mergeCell ref="B184:L184"/>
    <mergeCell ref="B185:L185"/>
    <mergeCell ref="B186:L186"/>
    <mergeCell ref="B187:L187"/>
    <mergeCell ref="B188:L188"/>
    <mergeCell ref="B189:L189"/>
    <mergeCell ref="B190:L190"/>
    <mergeCell ref="B191:L191"/>
    <mergeCell ref="B174:L174"/>
    <mergeCell ref="B175:L175"/>
    <mergeCell ref="B176:L176"/>
    <mergeCell ref="B198:L198"/>
    <mergeCell ref="B199:L199"/>
    <mergeCell ref="B200:L200"/>
    <mergeCell ref="B201:L201"/>
    <mergeCell ref="B202:L202"/>
    <mergeCell ref="B205:L205"/>
    <mergeCell ref="B206:L206"/>
    <mergeCell ref="A203:O203"/>
    <mergeCell ref="A204:L204"/>
    <mergeCell ref="M204:O205"/>
    <mergeCell ref="M206:M247"/>
    <mergeCell ref="O206:O247"/>
    <mergeCell ref="B207:L207"/>
    <mergeCell ref="B208:L208"/>
    <mergeCell ref="B209:L209"/>
    <mergeCell ref="B210:L210"/>
    <mergeCell ref="B211:L211"/>
    <mergeCell ref="B212:L212"/>
    <mergeCell ref="B213:L213"/>
    <mergeCell ref="B214:L214"/>
    <mergeCell ref="B215:L215"/>
    <mergeCell ref="B216:L216"/>
    <mergeCell ref="B217:L217"/>
    <mergeCell ref="B218:L218"/>
    <mergeCell ref="B219:L219"/>
    <mergeCell ref="B220:L220"/>
    <mergeCell ref="B221:L221"/>
    <mergeCell ref="B222:L222"/>
    <mergeCell ref="B223:L223"/>
    <mergeCell ref="B224:L224"/>
    <mergeCell ref="B225:L225"/>
    <mergeCell ref="B226:L226"/>
    <mergeCell ref="B227:L227"/>
    <mergeCell ref="B228:L228"/>
    <mergeCell ref="B229:L229"/>
    <mergeCell ref="B230:L230"/>
    <mergeCell ref="B231:L231"/>
    <mergeCell ref="B232:L232"/>
    <mergeCell ref="B233:L233"/>
    <mergeCell ref="B234:L234"/>
    <mergeCell ref="B235:L235"/>
    <mergeCell ref="B236:L236"/>
    <mergeCell ref="B262:L262"/>
    <mergeCell ref="B281:L281"/>
    <mergeCell ref="B282:L282"/>
    <mergeCell ref="B283:L283"/>
    <mergeCell ref="B284:L284"/>
    <mergeCell ref="B285:L285"/>
    <mergeCell ref="B237:L237"/>
    <mergeCell ref="B238:L238"/>
    <mergeCell ref="B239:L239"/>
    <mergeCell ref="B240:L240"/>
    <mergeCell ref="B241:L241"/>
    <mergeCell ref="B242:L242"/>
    <mergeCell ref="B243:L243"/>
    <mergeCell ref="B244:L244"/>
    <mergeCell ref="B245:L245"/>
    <mergeCell ref="O152:O202"/>
    <mergeCell ref="B272:L272"/>
    <mergeCell ref="B273:L273"/>
    <mergeCell ref="B274:L274"/>
    <mergeCell ref="B275:L275"/>
    <mergeCell ref="B276:L276"/>
    <mergeCell ref="B277:L277"/>
    <mergeCell ref="B278:L278"/>
    <mergeCell ref="B279:L279"/>
    <mergeCell ref="B263:L263"/>
    <mergeCell ref="B264:L264"/>
    <mergeCell ref="B265:L265"/>
    <mergeCell ref="B266:L266"/>
    <mergeCell ref="B267:L267"/>
    <mergeCell ref="B268:L268"/>
    <mergeCell ref="B269:L269"/>
    <mergeCell ref="N231:N233"/>
    <mergeCell ref="N246:N247"/>
    <mergeCell ref="N255:N259"/>
    <mergeCell ref="N260:N264"/>
    <mergeCell ref="B250:L250"/>
    <mergeCell ref="B251:L251"/>
    <mergeCell ref="B252:L252"/>
    <mergeCell ref="B253:L253"/>
    <mergeCell ref="N267:N268"/>
    <mergeCell ref="N271:N273"/>
    <mergeCell ref="N277:N281"/>
    <mergeCell ref="N286:N288"/>
    <mergeCell ref="N298:N302"/>
    <mergeCell ref="B246:L246"/>
    <mergeCell ref="B247:L247"/>
    <mergeCell ref="B286:L286"/>
    <mergeCell ref="M152:M202"/>
    <mergeCell ref="B280:L280"/>
    <mergeCell ref="A248:O248"/>
    <mergeCell ref="A249:L249"/>
    <mergeCell ref="O249:O250"/>
    <mergeCell ref="O251:O304"/>
    <mergeCell ref="B270:L270"/>
    <mergeCell ref="B271:L271"/>
    <mergeCell ref="B254:L254"/>
    <mergeCell ref="B255:L255"/>
    <mergeCell ref="B256:L256"/>
    <mergeCell ref="B257:L257"/>
    <mergeCell ref="B258:L258"/>
    <mergeCell ref="B259:L259"/>
    <mergeCell ref="B260:L260"/>
    <mergeCell ref="B261:L261"/>
  </mergeCells>
  <phoneticPr fontId="11" type="noConversion"/>
  <pageMargins left="0.7" right="0.7" top="0.75" bottom="0.75" header="0.3" footer="0.3"/>
  <pageSetup paperSize="9" orientation="portrait" horizontalDpi="0" verticalDpi="0"/>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CDEB1-2979-8E48-AEF8-F1E12841C535}">
  <sheetPr>
    <tabColor theme="4" tint="0.59999389629810485"/>
  </sheetPr>
  <dimension ref="A1:E52"/>
  <sheetViews>
    <sheetView showGridLines="0" zoomScale="81" workbookViewId="0">
      <selection activeCell="D5" sqref="D5"/>
    </sheetView>
  </sheetViews>
  <sheetFormatPr baseColWidth="10" defaultColWidth="11" defaultRowHeight="16" x14ac:dyDescent="0.2"/>
  <cols>
    <col min="2" max="2" width="43.1640625" style="63" customWidth="1"/>
    <col min="3" max="3" width="27.5" style="174" customWidth="1"/>
    <col min="4" max="4" width="21.83203125" style="63" customWidth="1"/>
    <col min="5" max="5" width="32.83203125" style="174" customWidth="1"/>
  </cols>
  <sheetData>
    <row r="1" spans="1:5" s="202" customFormat="1" ht="17" thickBot="1" x14ac:dyDescent="0.25">
      <c r="A1" s="204" t="s">
        <v>100</v>
      </c>
      <c r="B1" s="205" t="s">
        <v>57</v>
      </c>
      <c r="C1" s="205" t="s">
        <v>110</v>
      </c>
      <c r="D1" s="205" t="s">
        <v>146</v>
      </c>
      <c r="E1" s="206" t="s">
        <v>111</v>
      </c>
    </row>
    <row r="2" spans="1:5" x14ac:dyDescent="0.2">
      <c r="A2" s="172"/>
      <c r="B2" s="82"/>
      <c r="C2" s="82"/>
      <c r="D2" s="82"/>
      <c r="E2" s="83"/>
    </row>
    <row r="3" spans="1:5" x14ac:dyDescent="0.2">
      <c r="A3" s="173"/>
      <c r="B3" s="64"/>
      <c r="C3" s="64"/>
      <c r="D3" s="64"/>
      <c r="E3" s="66"/>
    </row>
    <row r="4" spans="1:5" x14ac:dyDescent="0.2">
      <c r="A4" s="173"/>
      <c r="B4" s="64"/>
      <c r="C4" s="64"/>
      <c r="D4" s="64"/>
      <c r="E4" s="66"/>
    </row>
    <row r="5" spans="1:5" x14ac:dyDescent="0.2">
      <c r="A5" s="173"/>
      <c r="B5" s="64"/>
      <c r="C5" s="64"/>
      <c r="D5" s="64"/>
      <c r="E5" s="66"/>
    </row>
    <row r="6" spans="1:5" x14ac:dyDescent="0.2">
      <c r="A6" s="173"/>
      <c r="B6" s="64"/>
      <c r="C6" s="64"/>
      <c r="D6" s="64"/>
      <c r="E6" s="66"/>
    </row>
    <row r="7" spans="1:5" x14ac:dyDescent="0.2">
      <c r="A7" s="173"/>
      <c r="B7" s="64"/>
      <c r="C7" s="64"/>
      <c r="D7" s="64"/>
      <c r="E7" s="66"/>
    </row>
    <row r="8" spans="1:5" x14ac:dyDescent="0.2">
      <c r="A8" s="173"/>
      <c r="B8" s="64"/>
      <c r="C8" s="64"/>
      <c r="D8" s="64"/>
      <c r="E8" s="66"/>
    </row>
    <row r="9" spans="1:5" x14ac:dyDescent="0.2">
      <c r="A9" s="173"/>
      <c r="B9" s="64"/>
      <c r="C9" s="64"/>
      <c r="D9" s="64"/>
      <c r="E9" s="66"/>
    </row>
    <row r="10" spans="1:5" x14ac:dyDescent="0.2">
      <c r="A10" s="173"/>
      <c r="B10" s="64"/>
      <c r="C10" s="64"/>
      <c r="D10" s="64"/>
      <c r="E10" s="66"/>
    </row>
    <row r="11" spans="1:5" x14ac:dyDescent="0.2">
      <c r="A11" s="173"/>
      <c r="B11" s="64"/>
      <c r="C11" s="64"/>
      <c r="D11" s="64"/>
      <c r="E11" s="66"/>
    </row>
    <row r="12" spans="1:5" x14ac:dyDescent="0.2">
      <c r="A12" s="173"/>
      <c r="B12" s="64"/>
      <c r="C12" s="64"/>
      <c r="D12" s="64"/>
      <c r="E12" s="66"/>
    </row>
    <row r="13" spans="1:5" x14ac:dyDescent="0.2">
      <c r="A13" s="173"/>
      <c r="B13" s="64"/>
      <c r="C13" s="64"/>
      <c r="D13" s="64"/>
      <c r="E13" s="66"/>
    </row>
    <row r="14" spans="1:5" x14ac:dyDescent="0.2">
      <c r="A14" s="173"/>
      <c r="B14" s="64"/>
      <c r="C14" s="64"/>
      <c r="D14" s="64"/>
      <c r="E14" s="66"/>
    </row>
    <row r="15" spans="1:5" x14ac:dyDescent="0.2">
      <c r="A15" s="173"/>
      <c r="B15" s="64"/>
      <c r="C15" s="64"/>
      <c r="D15" s="64"/>
      <c r="E15" s="66"/>
    </row>
    <row r="16" spans="1:5" x14ac:dyDescent="0.2">
      <c r="A16" s="173"/>
      <c r="B16" s="64"/>
      <c r="C16" s="64"/>
      <c r="D16" s="64"/>
      <c r="E16" s="66"/>
    </row>
    <row r="17" spans="1:5" x14ac:dyDescent="0.2">
      <c r="A17" s="173"/>
      <c r="B17" s="64"/>
      <c r="C17" s="64"/>
      <c r="D17" s="64"/>
      <c r="E17" s="66"/>
    </row>
    <row r="18" spans="1:5" x14ac:dyDescent="0.2">
      <c r="A18" s="173"/>
      <c r="B18" s="64"/>
      <c r="C18" s="64"/>
      <c r="D18" s="64"/>
      <c r="E18" s="66"/>
    </row>
    <row r="19" spans="1:5" x14ac:dyDescent="0.2">
      <c r="A19" s="173"/>
      <c r="B19" s="64"/>
      <c r="C19" s="64"/>
      <c r="D19" s="64"/>
      <c r="E19" s="66"/>
    </row>
    <row r="20" spans="1:5" x14ac:dyDescent="0.2">
      <c r="A20" s="173"/>
      <c r="B20" s="64"/>
      <c r="C20" s="64"/>
      <c r="D20" s="64"/>
      <c r="E20" s="66"/>
    </row>
    <row r="21" spans="1:5" x14ac:dyDescent="0.2">
      <c r="A21" s="173"/>
      <c r="B21" s="64"/>
      <c r="C21" s="64"/>
      <c r="D21" s="64"/>
      <c r="E21" s="66"/>
    </row>
    <row r="22" spans="1:5" x14ac:dyDescent="0.2">
      <c r="A22" s="173"/>
      <c r="B22" s="64"/>
      <c r="C22" s="64"/>
      <c r="D22" s="64"/>
      <c r="E22" s="66"/>
    </row>
    <row r="23" spans="1:5" x14ac:dyDescent="0.2">
      <c r="A23" s="173"/>
      <c r="B23" s="64"/>
      <c r="C23" s="64"/>
      <c r="D23" s="64"/>
      <c r="E23" s="66"/>
    </row>
    <row r="24" spans="1:5" x14ac:dyDescent="0.2">
      <c r="A24" s="173"/>
      <c r="B24" s="64"/>
      <c r="C24" s="64"/>
      <c r="D24" s="64"/>
      <c r="E24" s="66"/>
    </row>
    <row r="25" spans="1:5" x14ac:dyDescent="0.2">
      <c r="A25" s="173"/>
      <c r="B25" s="64"/>
      <c r="C25" s="64"/>
      <c r="D25" s="64"/>
      <c r="E25" s="66"/>
    </row>
    <row r="26" spans="1:5" x14ac:dyDescent="0.2">
      <c r="A26" s="173"/>
      <c r="B26" s="64"/>
      <c r="C26" s="64"/>
      <c r="D26" s="64"/>
      <c r="E26" s="66"/>
    </row>
    <row r="27" spans="1:5" x14ac:dyDescent="0.2">
      <c r="A27" s="173"/>
      <c r="B27" s="64"/>
      <c r="C27" s="64"/>
      <c r="D27" s="64"/>
      <c r="E27" s="66"/>
    </row>
    <row r="28" spans="1:5" x14ac:dyDescent="0.2">
      <c r="A28" s="173"/>
      <c r="B28" s="64"/>
      <c r="C28" s="64"/>
      <c r="D28" s="64"/>
      <c r="E28" s="66"/>
    </row>
    <row r="29" spans="1:5" x14ac:dyDescent="0.2">
      <c r="A29" s="173"/>
      <c r="B29" s="64"/>
      <c r="C29" s="64"/>
      <c r="D29" s="64"/>
      <c r="E29" s="66"/>
    </row>
    <row r="30" spans="1:5" x14ac:dyDescent="0.2">
      <c r="A30" s="173"/>
      <c r="B30" s="64"/>
      <c r="C30" s="64"/>
      <c r="D30" s="64"/>
      <c r="E30" s="66"/>
    </row>
    <row r="31" spans="1:5" x14ac:dyDescent="0.2">
      <c r="A31" s="173"/>
      <c r="B31" s="64"/>
      <c r="C31" s="64"/>
      <c r="D31" s="64"/>
      <c r="E31" s="66"/>
    </row>
    <row r="32" spans="1:5" x14ac:dyDescent="0.2">
      <c r="A32" s="173"/>
      <c r="B32" s="64"/>
      <c r="C32" s="64"/>
      <c r="D32" s="64"/>
      <c r="E32" s="66"/>
    </row>
    <row r="33" spans="1:5" x14ac:dyDescent="0.2">
      <c r="A33" s="173"/>
      <c r="B33" s="64"/>
      <c r="C33" s="64"/>
      <c r="D33" s="64"/>
      <c r="E33" s="66"/>
    </row>
    <row r="34" spans="1:5" x14ac:dyDescent="0.2">
      <c r="A34" s="173"/>
      <c r="B34" s="64"/>
      <c r="C34" s="64"/>
      <c r="D34" s="64"/>
      <c r="E34" s="66"/>
    </row>
    <row r="35" spans="1:5" x14ac:dyDescent="0.2">
      <c r="A35" s="173"/>
      <c r="B35" s="64"/>
      <c r="C35" s="64"/>
      <c r="D35" s="64"/>
      <c r="E35" s="66"/>
    </row>
    <row r="36" spans="1:5" x14ac:dyDescent="0.2">
      <c r="A36" s="173"/>
      <c r="B36" s="64"/>
      <c r="C36" s="64"/>
      <c r="D36" s="64"/>
      <c r="E36" s="66"/>
    </row>
    <row r="37" spans="1:5" x14ac:dyDescent="0.2">
      <c r="A37" s="173"/>
      <c r="B37" s="64"/>
      <c r="C37" s="64"/>
      <c r="D37" s="64"/>
      <c r="E37" s="66"/>
    </row>
    <row r="38" spans="1:5" x14ac:dyDescent="0.2">
      <c r="A38" s="173"/>
      <c r="B38" s="64"/>
      <c r="C38" s="64"/>
      <c r="D38" s="64"/>
      <c r="E38" s="66"/>
    </row>
    <row r="39" spans="1:5" x14ac:dyDescent="0.2">
      <c r="A39" s="173"/>
      <c r="B39" s="64"/>
      <c r="C39" s="64"/>
      <c r="D39" s="64"/>
      <c r="E39" s="66"/>
    </row>
    <row r="40" spans="1:5" x14ac:dyDescent="0.2">
      <c r="A40" s="173"/>
      <c r="B40" s="64"/>
      <c r="C40" s="64"/>
      <c r="D40" s="64"/>
      <c r="E40" s="66"/>
    </row>
    <row r="41" spans="1:5" x14ac:dyDescent="0.2">
      <c r="A41" s="173"/>
      <c r="B41" s="64"/>
      <c r="C41" s="64"/>
      <c r="D41" s="64"/>
      <c r="E41" s="66"/>
    </row>
    <row r="42" spans="1:5" x14ac:dyDescent="0.2">
      <c r="A42" s="173"/>
      <c r="B42" s="64"/>
      <c r="C42" s="64"/>
      <c r="D42" s="64"/>
      <c r="E42" s="66"/>
    </row>
    <row r="43" spans="1:5" x14ac:dyDescent="0.2">
      <c r="A43" s="173"/>
      <c r="B43" s="64"/>
      <c r="C43" s="64"/>
      <c r="D43" s="64"/>
      <c r="E43" s="66"/>
    </row>
    <row r="44" spans="1:5" x14ac:dyDescent="0.2">
      <c r="A44" s="173"/>
      <c r="B44" s="64"/>
      <c r="C44" s="64"/>
      <c r="D44" s="64"/>
      <c r="E44" s="66"/>
    </row>
    <row r="45" spans="1:5" x14ac:dyDescent="0.2">
      <c r="A45" s="173"/>
      <c r="B45" s="64"/>
      <c r="C45" s="64"/>
      <c r="D45" s="64"/>
      <c r="E45" s="66"/>
    </row>
    <row r="46" spans="1:5" x14ac:dyDescent="0.2">
      <c r="A46" s="173"/>
      <c r="B46" s="64"/>
      <c r="C46" s="64"/>
      <c r="D46" s="64"/>
      <c r="E46" s="66"/>
    </row>
    <row r="47" spans="1:5" x14ac:dyDescent="0.2">
      <c r="A47" s="173"/>
      <c r="B47" s="64"/>
      <c r="C47" s="64"/>
      <c r="D47" s="64"/>
      <c r="E47" s="66"/>
    </row>
    <row r="48" spans="1:5" x14ac:dyDescent="0.2">
      <c r="A48" s="173"/>
      <c r="B48" s="64"/>
      <c r="C48" s="64"/>
      <c r="D48" s="64"/>
      <c r="E48" s="66"/>
    </row>
    <row r="49" spans="1:5" x14ac:dyDescent="0.2">
      <c r="A49" s="173"/>
      <c r="B49" s="64"/>
      <c r="C49" s="64"/>
      <c r="D49" s="64"/>
      <c r="E49" s="66"/>
    </row>
    <row r="50" spans="1:5" x14ac:dyDescent="0.2">
      <c r="A50" s="173"/>
      <c r="B50" s="64"/>
      <c r="C50" s="64"/>
      <c r="D50" s="64"/>
      <c r="E50" s="66"/>
    </row>
    <row r="51" spans="1:5" x14ac:dyDescent="0.2">
      <c r="A51" s="173"/>
      <c r="B51" s="64"/>
      <c r="C51" s="64"/>
      <c r="D51" s="64"/>
      <c r="E51" s="66"/>
    </row>
    <row r="52" spans="1:5" ht="17" thickBot="1" x14ac:dyDescent="0.25">
      <c r="A52" s="203"/>
      <c r="B52" s="84"/>
      <c r="C52" s="84"/>
      <c r="D52" s="84"/>
      <c r="E52" s="69"/>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5D60E-9A6A-6248-89E9-5C5D583F212D}">
  <sheetPr>
    <tabColor theme="4" tint="0.59999389629810485"/>
  </sheetPr>
  <dimension ref="A1:E68"/>
  <sheetViews>
    <sheetView showGridLines="0" zoomScale="65" workbookViewId="0">
      <selection activeCell="A2" sqref="A2"/>
    </sheetView>
  </sheetViews>
  <sheetFormatPr baseColWidth="10" defaultColWidth="11" defaultRowHeight="16" x14ac:dyDescent="0.2"/>
  <cols>
    <col min="2" max="2" width="43.1640625" customWidth="1"/>
    <col min="3" max="3" width="27.5" customWidth="1"/>
    <col min="4" max="4" width="21.83203125" customWidth="1"/>
    <col min="5" max="5" width="31.1640625" customWidth="1"/>
  </cols>
  <sheetData>
    <row r="1" spans="1:5" s="201" customFormat="1" ht="17" thickBot="1" x14ac:dyDescent="0.25">
      <c r="A1" s="207" t="s">
        <v>100</v>
      </c>
      <c r="B1" s="208" t="s">
        <v>57</v>
      </c>
      <c r="C1" s="208" t="s">
        <v>110</v>
      </c>
      <c r="D1" s="208" t="s">
        <v>146</v>
      </c>
      <c r="E1" s="209" t="s">
        <v>111</v>
      </c>
    </row>
    <row r="2" spans="1:5" x14ac:dyDescent="0.2">
      <c r="A2" s="172"/>
      <c r="B2" s="82"/>
      <c r="C2" s="82"/>
      <c r="D2" s="82"/>
      <c r="E2" s="83"/>
    </row>
    <row r="3" spans="1:5" x14ac:dyDescent="0.2">
      <c r="A3" s="173"/>
      <c r="B3" s="64"/>
      <c r="C3" s="64"/>
      <c r="D3" s="64"/>
      <c r="E3" s="66"/>
    </row>
    <row r="4" spans="1:5" x14ac:dyDescent="0.2">
      <c r="A4" s="173"/>
      <c r="B4" s="64"/>
      <c r="C4" s="64"/>
      <c r="D4" s="64"/>
      <c r="E4" s="66"/>
    </row>
    <row r="5" spans="1:5" x14ac:dyDescent="0.2">
      <c r="A5" s="173"/>
      <c r="B5" s="64"/>
      <c r="C5" s="64"/>
      <c r="D5" s="64"/>
      <c r="E5" s="66"/>
    </row>
    <row r="6" spans="1:5" x14ac:dyDescent="0.2">
      <c r="A6" s="173"/>
      <c r="B6" s="64"/>
      <c r="C6" s="64"/>
      <c r="D6" s="64"/>
      <c r="E6" s="66"/>
    </row>
    <row r="7" spans="1:5" x14ac:dyDescent="0.2">
      <c r="A7" s="173"/>
      <c r="B7" s="64"/>
      <c r="C7" s="64"/>
      <c r="D7" s="64"/>
      <c r="E7" s="66"/>
    </row>
    <row r="8" spans="1:5" x14ac:dyDescent="0.2">
      <c r="A8" s="173"/>
      <c r="B8" s="64"/>
      <c r="C8" s="64"/>
      <c r="D8" s="64"/>
      <c r="E8" s="66"/>
    </row>
    <row r="9" spans="1:5" x14ac:dyDescent="0.2">
      <c r="A9" s="173"/>
      <c r="B9" s="64"/>
      <c r="C9" s="64"/>
      <c r="D9" s="64"/>
      <c r="E9" s="66"/>
    </row>
    <row r="10" spans="1:5" x14ac:dyDescent="0.2">
      <c r="A10" s="173"/>
      <c r="B10" s="64"/>
      <c r="C10" s="64"/>
      <c r="D10" s="64"/>
      <c r="E10" s="66"/>
    </row>
    <row r="11" spans="1:5" x14ac:dyDescent="0.2">
      <c r="A11" s="173"/>
      <c r="B11" s="64"/>
      <c r="C11" s="64"/>
      <c r="D11" s="64"/>
      <c r="E11" s="66"/>
    </row>
    <row r="12" spans="1:5" x14ac:dyDescent="0.2">
      <c r="A12" s="173"/>
      <c r="B12" s="64"/>
      <c r="C12" s="64"/>
      <c r="D12" s="64"/>
      <c r="E12" s="66"/>
    </row>
    <row r="13" spans="1:5" x14ac:dyDescent="0.2">
      <c r="A13" s="173"/>
      <c r="B13" s="64"/>
      <c r="C13" s="64"/>
      <c r="D13" s="64"/>
      <c r="E13" s="66"/>
    </row>
    <row r="14" spans="1:5" x14ac:dyDescent="0.2">
      <c r="A14" s="173"/>
      <c r="B14" s="64"/>
      <c r="C14" s="64"/>
      <c r="D14" s="64"/>
      <c r="E14" s="66"/>
    </row>
    <row r="15" spans="1:5" x14ac:dyDescent="0.2">
      <c r="A15" s="173"/>
      <c r="B15" s="64"/>
      <c r="C15" s="64"/>
      <c r="D15" s="64"/>
      <c r="E15" s="66"/>
    </row>
    <row r="16" spans="1:5" x14ac:dyDescent="0.2">
      <c r="A16" s="173"/>
      <c r="B16" s="64"/>
      <c r="C16" s="64"/>
      <c r="D16" s="64"/>
      <c r="E16" s="66"/>
    </row>
    <row r="17" spans="1:5" x14ac:dyDescent="0.2">
      <c r="A17" s="173"/>
      <c r="B17" s="64"/>
      <c r="C17" s="64"/>
      <c r="D17" s="64"/>
      <c r="E17" s="66"/>
    </row>
    <row r="18" spans="1:5" x14ac:dyDescent="0.2">
      <c r="A18" s="173"/>
      <c r="B18" s="64"/>
      <c r="C18" s="64"/>
      <c r="D18" s="64"/>
      <c r="E18" s="66"/>
    </row>
    <row r="19" spans="1:5" x14ac:dyDescent="0.2">
      <c r="A19" s="173"/>
      <c r="B19" s="64"/>
      <c r="C19" s="64"/>
      <c r="D19" s="64"/>
      <c r="E19" s="66"/>
    </row>
    <row r="20" spans="1:5" x14ac:dyDescent="0.2">
      <c r="A20" s="173"/>
      <c r="B20" s="64"/>
      <c r="C20" s="64"/>
      <c r="D20" s="64"/>
      <c r="E20" s="66"/>
    </row>
    <row r="21" spans="1:5" x14ac:dyDescent="0.2">
      <c r="A21" s="173"/>
      <c r="B21" s="64"/>
      <c r="C21" s="64"/>
      <c r="D21" s="64"/>
      <c r="E21" s="66"/>
    </row>
    <row r="22" spans="1:5" x14ac:dyDescent="0.2">
      <c r="A22" s="173"/>
      <c r="B22" s="64"/>
      <c r="C22" s="64"/>
      <c r="D22" s="64"/>
      <c r="E22" s="66"/>
    </row>
    <row r="23" spans="1:5" x14ac:dyDescent="0.2">
      <c r="A23" s="173"/>
      <c r="B23" s="64"/>
      <c r="C23" s="64"/>
      <c r="D23" s="64"/>
      <c r="E23" s="66"/>
    </row>
    <row r="24" spans="1:5" x14ac:dyDescent="0.2">
      <c r="A24" s="173"/>
      <c r="B24" s="64"/>
      <c r="C24" s="64"/>
      <c r="D24" s="64"/>
      <c r="E24" s="66"/>
    </row>
    <row r="25" spans="1:5" x14ac:dyDescent="0.2">
      <c r="A25" s="173"/>
      <c r="B25" s="64"/>
      <c r="C25" s="64"/>
      <c r="D25" s="64"/>
      <c r="E25" s="66"/>
    </row>
    <row r="26" spans="1:5" x14ac:dyDescent="0.2">
      <c r="A26" s="173"/>
      <c r="B26" s="64"/>
      <c r="C26" s="64"/>
      <c r="D26" s="64"/>
      <c r="E26" s="66"/>
    </row>
    <row r="27" spans="1:5" x14ac:dyDescent="0.2">
      <c r="A27" s="173"/>
      <c r="B27" s="64"/>
      <c r="C27" s="64"/>
      <c r="D27" s="64"/>
      <c r="E27" s="66"/>
    </row>
    <row r="28" spans="1:5" x14ac:dyDescent="0.2">
      <c r="A28" s="173"/>
      <c r="B28" s="64"/>
      <c r="C28" s="64"/>
      <c r="D28" s="64"/>
      <c r="E28" s="66"/>
    </row>
    <row r="29" spans="1:5" x14ac:dyDescent="0.2">
      <c r="A29" s="173"/>
      <c r="B29" s="64"/>
      <c r="C29" s="64"/>
      <c r="D29" s="64"/>
      <c r="E29" s="66"/>
    </row>
    <row r="30" spans="1:5" x14ac:dyDescent="0.2">
      <c r="A30" s="173"/>
      <c r="B30" s="64"/>
      <c r="C30" s="64"/>
      <c r="D30" s="64"/>
      <c r="E30" s="66"/>
    </row>
    <row r="31" spans="1:5" x14ac:dyDescent="0.2">
      <c r="A31" s="173"/>
      <c r="B31" s="64"/>
      <c r="C31" s="64"/>
      <c r="D31" s="64"/>
      <c r="E31" s="66"/>
    </row>
    <row r="32" spans="1:5" x14ac:dyDescent="0.2">
      <c r="A32" s="173"/>
      <c r="B32" s="64"/>
      <c r="C32" s="64"/>
      <c r="D32" s="64"/>
      <c r="E32" s="66"/>
    </row>
    <row r="33" spans="1:5" x14ac:dyDescent="0.2">
      <c r="A33" s="173"/>
      <c r="B33" s="64"/>
      <c r="C33" s="64"/>
      <c r="D33" s="64"/>
      <c r="E33" s="66"/>
    </row>
    <row r="34" spans="1:5" x14ac:dyDescent="0.2">
      <c r="A34" s="173"/>
      <c r="B34" s="64"/>
      <c r="C34" s="64"/>
      <c r="D34" s="64"/>
      <c r="E34" s="66"/>
    </row>
    <row r="35" spans="1:5" x14ac:dyDescent="0.2">
      <c r="A35" s="173"/>
      <c r="B35" s="64"/>
      <c r="C35" s="64"/>
      <c r="D35" s="64"/>
      <c r="E35" s="66"/>
    </row>
    <row r="36" spans="1:5" x14ac:dyDescent="0.2">
      <c r="A36" s="173"/>
      <c r="B36" s="64"/>
      <c r="C36" s="64"/>
      <c r="D36" s="64"/>
      <c r="E36" s="66"/>
    </row>
    <row r="37" spans="1:5" x14ac:dyDescent="0.2">
      <c r="A37" s="173"/>
      <c r="B37" s="64"/>
      <c r="C37" s="64"/>
      <c r="D37" s="64"/>
      <c r="E37" s="66"/>
    </row>
    <row r="38" spans="1:5" x14ac:dyDescent="0.2">
      <c r="A38" s="173"/>
      <c r="B38" s="64"/>
      <c r="C38" s="64"/>
      <c r="D38" s="64"/>
      <c r="E38" s="66"/>
    </row>
    <row r="39" spans="1:5" x14ac:dyDescent="0.2">
      <c r="A39" s="173"/>
      <c r="B39" s="64"/>
      <c r="C39" s="64"/>
      <c r="D39" s="64"/>
      <c r="E39" s="66"/>
    </row>
    <row r="40" spans="1:5" x14ac:dyDescent="0.2">
      <c r="A40" s="173"/>
      <c r="B40" s="64"/>
      <c r="C40" s="64"/>
      <c r="D40" s="64"/>
      <c r="E40" s="66"/>
    </row>
    <row r="41" spans="1:5" x14ac:dyDescent="0.2">
      <c r="A41" s="173"/>
      <c r="B41" s="64"/>
      <c r="C41" s="64"/>
      <c r="D41" s="64"/>
      <c r="E41" s="66"/>
    </row>
    <row r="42" spans="1:5" x14ac:dyDescent="0.2">
      <c r="A42" s="173"/>
      <c r="B42" s="64"/>
      <c r="C42" s="64"/>
      <c r="D42" s="64"/>
      <c r="E42" s="66"/>
    </row>
    <row r="43" spans="1:5" x14ac:dyDescent="0.2">
      <c r="A43" s="173"/>
      <c r="B43" s="64"/>
      <c r="C43" s="64"/>
      <c r="D43" s="64"/>
      <c r="E43" s="66"/>
    </row>
    <row r="44" spans="1:5" x14ac:dyDescent="0.2">
      <c r="A44" s="173"/>
      <c r="B44" s="64"/>
      <c r="C44" s="64"/>
      <c r="D44" s="64"/>
      <c r="E44" s="66"/>
    </row>
    <row r="45" spans="1:5" x14ac:dyDescent="0.2">
      <c r="A45" s="173"/>
      <c r="B45" s="64"/>
      <c r="C45" s="64"/>
      <c r="D45" s="64"/>
      <c r="E45" s="66"/>
    </row>
    <row r="46" spans="1:5" x14ac:dyDescent="0.2">
      <c r="A46" s="173"/>
      <c r="B46" s="64"/>
      <c r="C46" s="64"/>
      <c r="D46" s="64"/>
      <c r="E46" s="66"/>
    </row>
    <row r="47" spans="1:5" x14ac:dyDescent="0.2">
      <c r="A47" s="173"/>
      <c r="B47" s="64"/>
      <c r="C47" s="64"/>
      <c r="D47" s="64"/>
      <c r="E47" s="66"/>
    </row>
    <row r="48" spans="1:5" x14ac:dyDescent="0.2">
      <c r="A48" s="173"/>
      <c r="B48" s="64"/>
      <c r="C48" s="64"/>
      <c r="D48" s="64"/>
      <c r="E48" s="66"/>
    </row>
    <row r="49" spans="1:5" x14ac:dyDescent="0.2">
      <c r="A49" s="173"/>
      <c r="B49" s="64"/>
      <c r="C49" s="64"/>
      <c r="D49" s="64"/>
      <c r="E49" s="66"/>
    </row>
    <row r="50" spans="1:5" x14ac:dyDescent="0.2">
      <c r="A50" s="173"/>
      <c r="B50" s="64"/>
      <c r="C50" s="64"/>
      <c r="D50" s="64"/>
      <c r="E50" s="66"/>
    </row>
    <row r="51" spans="1:5" x14ac:dyDescent="0.2">
      <c r="A51" s="173"/>
      <c r="B51" s="64"/>
      <c r="C51" s="64"/>
      <c r="D51" s="64"/>
      <c r="E51" s="66"/>
    </row>
    <row r="52" spans="1:5" x14ac:dyDescent="0.2">
      <c r="A52" s="173"/>
      <c r="B52" s="64"/>
      <c r="C52" s="64"/>
      <c r="D52" s="64"/>
      <c r="E52" s="66"/>
    </row>
    <row r="53" spans="1:5" x14ac:dyDescent="0.2">
      <c r="A53" s="173"/>
      <c r="B53" s="64"/>
      <c r="C53" s="64"/>
      <c r="D53" s="64"/>
      <c r="E53" s="66"/>
    </row>
    <row r="54" spans="1:5" x14ac:dyDescent="0.2">
      <c r="A54" s="173"/>
      <c r="B54" s="64"/>
      <c r="C54" s="64"/>
      <c r="D54" s="64"/>
      <c r="E54" s="66"/>
    </row>
    <row r="55" spans="1:5" x14ac:dyDescent="0.2">
      <c r="A55" s="173"/>
      <c r="B55" s="64"/>
      <c r="C55" s="64"/>
      <c r="D55" s="64"/>
      <c r="E55" s="66"/>
    </row>
    <row r="56" spans="1:5" x14ac:dyDescent="0.2">
      <c r="A56" s="173"/>
      <c r="B56" s="64"/>
      <c r="C56" s="64"/>
      <c r="D56" s="64"/>
      <c r="E56" s="66"/>
    </row>
    <row r="57" spans="1:5" x14ac:dyDescent="0.2">
      <c r="A57" s="173"/>
      <c r="B57" s="64"/>
      <c r="C57" s="64"/>
      <c r="D57" s="64"/>
      <c r="E57" s="66"/>
    </row>
    <row r="58" spans="1:5" x14ac:dyDescent="0.2">
      <c r="A58" s="173"/>
      <c r="B58" s="64"/>
      <c r="C58" s="64"/>
      <c r="D58" s="64"/>
      <c r="E58" s="66"/>
    </row>
    <row r="59" spans="1:5" x14ac:dyDescent="0.2">
      <c r="A59" s="173"/>
      <c r="B59" s="64"/>
      <c r="C59" s="64"/>
      <c r="D59" s="64"/>
      <c r="E59" s="66"/>
    </row>
    <row r="60" spans="1:5" x14ac:dyDescent="0.2">
      <c r="A60" s="173"/>
      <c r="B60" s="64"/>
      <c r="C60" s="64"/>
      <c r="D60" s="64"/>
      <c r="E60" s="66"/>
    </row>
    <row r="61" spans="1:5" x14ac:dyDescent="0.2">
      <c r="A61" s="173"/>
      <c r="B61" s="64"/>
      <c r="C61" s="64"/>
      <c r="D61" s="64"/>
      <c r="E61" s="66"/>
    </row>
    <row r="62" spans="1:5" x14ac:dyDescent="0.2">
      <c r="A62" s="173"/>
      <c r="B62" s="64"/>
      <c r="C62" s="64"/>
      <c r="D62" s="64"/>
      <c r="E62" s="66"/>
    </row>
    <row r="63" spans="1:5" x14ac:dyDescent="0.2">
      <c r="A63" s="173"/>
      <c r="B63" s="64"/>
      <c r="C63" s="64"/>
      <c r="D63" s="64"/>
      <c r="E63" s="66"/>
    </row>
    <row r="64" spans="1:5" x14ac:dyDescent="0.2">
      <c r="A64" s="173"/>
      <c r="B64" s="64"/>
      <c r="C64" s="64"/>
      <c r="D64" s="64"/>
      <c r="E64" s="66"/>
    </row>
    <row r="65" spans="1:5" x14ac:dyDescent="0.2">
      <c r="A65" s="173"/>
      <c r="B65" s="64"/>
      <c r="C65" s="64"/>
      <c r="D65" s="64"/>
      <c r="E65" s="66"/>
    </row>
    <row r="66" spans="1:5" x14ac:dyDescent="0.2">
      <c r="A66" s="173"/>
      <c r="B66" s="64"/>
      <c r="C66" s="64"/>
      <c r="D66" s="64"/>
      <c r="E66" s="66"/>
    </row>
    <row r="67" spans="1:5" x14ac:dyDescent="0.2">
      <c r="A67" s="173"/>
      <c r="B67" s="64"/>
      <c r="C67" s="64"/>
      <c r="D67" s="64"/>
      <c r="E67" s="66"/>
    </row>
    <row r="68" spans="1:5" ht="17" thickBot="1" x14ac:dyDescent="0.25">
      <c r="A68" s="203"/>
      <c r="B68" s="84"/>
      <c r="C68" s="84"/>
      <c r="D68" s="84"/>
      <c r="E68" s="69"/>
    </row>
  </sheetData>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B73B4-B6A0-774C-8F6A-30A034951B8B}">
  <sheetPr>
    <tabColor theme="4" tint="0.59999389629810485"/>
  </sheetPr>
  <dimension ref="A1:E96"/>
  <sheetViews>
    <sheetView showGridLines="0" zoomScale="65" workbookViewId="0">
      <selection activeCell="D8" sqref="D8"/>
    </sheetView>
  </sheetViews>
  <sheetFormatPr baseColWidth="10" defaultColWidth="10.83203125" defaultRowHeight="16" x14ac:dyDescent="0.2"/>
  <cols>
    <col min="1" max="1" width="10.83203125" style="50"/>
    <col min="2" max="2" width="43.1640625" style="50" customWidth="1"/>
    <col min="3" max="3" width="27.5" style="50" customWidth="1"/>
    <col min="4" max="4" width="21.83203125" style="50" customWidth="1"/>
    <col min="5" max="5" width="34.1640625" style="50" customWidth="1"/>
    <col min="6" max="16384" width="10.83203125" style="50"/>
  </cols>
  <sheetData>
    <row r="1" spans="1:5" s="60" customFormat="1" ht="18" thickBot="1" x14ac:dyDescent="0.25">
      <c r="A1" s="169" t="s">
        <v>100</v>
      </c>
      <c r="B1" s="170" t="s">
        <v>57</v>
      </c>
      <c r="C1" s="170" t="s">
        <v>110</v>
      </c>
      <c r="D1" s="170" t="s">
        <v>146</v>
      </c>
      <c r="E1" s="171" t="s">
        <v>111</v>
      </c>
    </row>
    <row r="2" spans="1:5" x14ac:dyDescent="0.2">
      <c r="A2" s="172"/>
      <c r="B2" s="82"/>
      <c r="C2" s="82"/>
      <c r="D2" s="82"/>
      <c r="E2" s="83"/>
    </row>
    <row r="3" spans="1:5" x14ac:dyDescent="0.2">
      <c r="A3" s="173"/>
      <c r="B3" s="64"/>
      <c r="C3" s="64"/>
      <c r="D3" s="64"/>
      <c r="E3" s="66"/>
    </row>
    <row r="4" spans="1:5" x14ac:dyDescent="0.2">
      <c r="A4" s="173"/>
      <c r="B4" s="64"/>
      <c r="C4" s="64"/>
      <c r="D4" s="64"/>
      <c r="E4" s="66"/>
    </row>
    <row r="5" spans="1:5" x14ac:dyDescent="0.2">
      <c r="A5" s="173"/>
      <c r="B5" s="64"/>
      <c r="C5" s="64"/>
      <c r="D5" s="64"/>
      <c r="E5" s="66"/>
    </row>
    <row r="6" spans="1:5" x14ac:dyDescent="0.2">
      <c r="A6" s="173"/>
      <c r="B6" s="64"/>
      <c r="C6" s="64"/>
      <c r="D6" s="64"/>
      <c r="E6" s="66"/>
    </row>
    <row r="7" spans="1:5" x14ac:dyDescent="0.2">
      <c r="A7" s="173"/>
      <c r="B7" s="64"/>
      <c r="C7" s="64"/>
      <c r="D7" s="64"/>
      <c r="E7" s="66"/>
    </row>
    <row r="8" spans="1:5" x14ac:dyDescent="0.2">
      <c r="A8" s="173"/>
      <c r="B8" s="64"/>
      <c r="C8" s="64"/>
      <c r="D8" s="64"/>
      <c r="E8" s="66"/>
    </row>
    <row r="9" spans="1:5" x14ac:dyDescent="0.2">
      <c r="A9" s="173"/>
      <c r="B9" s="64"/>
      <c r="C9" s="64"/>
      <c r="D9" s="64"/>
      <c r="E9" s="66"/>
    </row>
    <row r="10" spans="1:5" x14ac:dyDescent="0.2">
      <c r="A10" s="173"/>
      <c r="B10" s="64"/>
      <c r="C10" s="64"/>
      <c r="D10" s="64"/>
      <c r="E10" s="66"/>
    </row>
    <row r="11" spans="1:5" x14ac:dyDescent="0.2">
      <c r="A11" s="173"/>
      <c r="B11" s="64"/>
      <c r="C11" s="64"/>
      <c r="D11" s="64"/>
      <c r="E11" s="66"/>
    </row>
    <row r="12" spans="1:5" x14ac:dyDescent="0.2">
      <c r="A12" s="173"/>
      <c r="B12" s="64"/>
      <c r="C12" s="64"/>
      <c r="D12" s="64"/>
      <c r="E12" s="66"/>
    </row>
    <row r="13" spans="1:5" x14ac:dyDescent="0.2">
      <c r="A13" s="173"/>
      <c r="B13" s="64"/>
      <c r="C13" s="64"/>
      <c r="D13" s="64"/>
      <c r="E13" s="66"/>
    </row>
    <row r="14" spans="1:5" x14ac:dyDescent="0.2">
      <c r="A14" s="173"/>
      <c r="B14" s="64"/>
      <c r="C14" s="64"/>
      <c r="D14" s="64"/>
      <c r="E14" s="66"/>
    </row>
    <row r="15" spans="1:5" x14ac:dyDescent="0.2">
      <c r="A15" s="173"/>
      <c r="B15" s="64"/>
      <c r="C15" s="64"/>
      <c r="D15" s="64"/>
      <c r="E15" s="66"/>
    </row>
    <row r="16" spans="1:5" x14ac:dyDescent="0.2">
      <c r="A16" s="173"/>
      <c r="B16" s="64"/>
      <c r="C16" s="64"/>
      <c r="D16" s="64"/>
      <c r="E16" s="66"/>
    </row>
    <row r="17" spans="1:5" x14ac:dyDescent="0.2">
      <c r="A17" s="173"/>
      <c r="B17" s="64"/>
      <c r="C17" s="64"/>
      <c r="D17" s="64"/>
      <c r="E17" s="66"/>
    </row>
    <row r="18" spans="1:5" x14ac:dyDescent="0.2">
      <c r="A18" s="173"/>
      <c r="B18" s="64"/>
      <c r="C18" s="64"/>
      <c r="D18" s="64"/>
      <c r="E18" s="66"/>
    </row>
    <row r="19" spans="1:5" x14ac:dyDescent="0.2">
      <c r="A19" s="173"/>
      <c r="B19" s="64"/>
      <c r="C19" s="64"/>
      <c r="D19" s="64"/>
      <c r="E19" s="66"/>
    </row>
    <row r="20" spans="1:5" x14ac:dyDescent="0.2">
      <c r="A20" s="173"/>
      <c r="B20" s="64"/>
      <c r="C20" s="64"/>
      <c r="D20" s="64"/>
      <c r="E20" s="66"/>
    </row>
    <row r="21" spans="1:5" x14ac:dyDescent="0.2">
      <c r="A21" s="173"/>
      <c r="B21" s="64"/>
      <c r="C21" s="64"/>
      <c r="D21" s="64"/>
      <c r="E21" s="66"/>
    </row>
    <row r="22" spans="1:5" x14ac:dyDescent="0.2">
      <c r="A22" s="173"/>
      <c r="B22" s="64"/>
      <c r="C22" s="64"/>
      <c r="D22" s="64"/>
      <c r="E22" s="66"/>
    </row>
    <row r="23" spans="1:5" x14ac:dyDescent="0.2">
      <c r="A23" s="173"/>
      <c r="B23" s="64"/>
      <c r="C23" s="64"/>
      <c r="D23" s="64"/>
      <c r="E23" s="66"/>
    </row>
    <row r="24" spans="1:5" x14ac:dyDescent="0.2">
      <c r="A24" s="173"/>
      <c r="B24" s="64"/>
      <c r="C24" s="64"/>
      <c r="D24" s="64"/>
      <c r="E24" s="66"/>
    </row>
    <row r="25" spans="1:5" x14ac:dyDescent="0.2">
      <c r="A25" s="173"/>
      <c r="B25" s="64"/>
      <c r="C25" s="64"/>
      <c r="D25" s="64"/>
      <c r="E25" s="66"/>
    </row>
    <row r="26" spans="1:5" x14ac:dyDescent="0.2">
      <c r="A26" s="173"/>
      <c r="B26" s="64"/>
      <c r="C26" s="64"/>
      <c r="D26" s="64"/>
      <c r="E26" s="66"/>
    </row>
    <row r="27" spans="1:5" x14ac:dyDescent="0.2">
      <c r="A27" s="173"/>
      <c r="B27" s="64"/>
      <c r="C27" s="64"/>
      <c r="D27" s="64"/>
      <c r="E27" s="66"/>
    </row>
    <row r="28" spans="1:5" x14ac:dyDescent="0.2">
      <c r="A28" s="173"/>
      <c r="B28" s="64"/>
      <c r="C28" s="64"/>
      <c r="D28" s="64"/>
      <c r="E28" s="66"/>
    </row>
    <row r="29" spans="1:5" x14ac:dyDescent="0.2">
      <c r="A29" s="173"/>
      <c r="B29" s="64"/>
      <c r="C29" s="64"/>
      <c r="D29" s="64"/>
      <c r="E29" s="66"/>
    </row>
    <row r="30" spans="1:5" x14ac:dyDescent="0.2">
      <c r="A30" s="173"/>
      <c r="B30" s="64"/>
      <c r="C30" s="64"/>
      <c r="D30" s="64"/>
      <c r="E30" s="66"/>
    </row>
    <row r="31" spans="1:5" x14ac:dyDescent="0.2">
      <c r="A31" s="173"/>
      <c r="B31" s="64"/>
      <c r="C31" s="64"/>
      <c r="D31" s="64"/>
      <c r="E31" s="66"/>
    </row>
    <row r="32" spans="1:5" x14ac:dyDescent="0.2">
      <c r="A32" s="173"/>
      <c r="B32" s="64"/>
      <c r="C32" s="64"/>
      <c r="D32" s="64"/>
      <c r="E32" s="66"/>
    </row>
    <row r="33" spans="1:5" x14ac:dyDescent="0.2">
      <c r="A33" s="173"/>
      <c r="B33" s="64"/>
      <c r="C33" s="64"/>
      <c r="D33" s="64"/>
      <c r="E33" s="66"/>
    </row>
    <row r="34" spans="1:5" x14ac:dyDescent="0.2">
      <c r="A34" s="173"/>
      <c r="B34" s="64"/>
      <c r="C34" s="64"/>
      <c r="D34" s="64"/>
      <c r="E34" s="66"/>
    </row>
    <row r="35" spans="1:5" x14ac:dyDescent="0.2">
      <c r="A35" s="173"/>
      <c r="B35" s="64"/>
      <c r="C35" s="64"/>
      <c r="D35" s="64"/>
      <c r="E35" s="66"/>
    </row>
    <row r="36" spans="1:5" x14ac:dyDescent="0.2">
      <c r="A36" s="173"/>
      <c r="B36" s="64"/>
      <c r="C36" s="64"/>
      <c r="D36" s="64"/>
      <c r="E36" s="66"/>
    </row>
    <row r="37" spans="1:5" x14ac:dyDescent="0.2">
      <c r="A37" s="173"/>
      <c r="B37" s="64"/>
      <c r="C37" s="64"/>
      <c r="D37" s="64"/>
      <c r="E37" s="66"/>
    </row>
    <row r="38" spans="1:5" x14ac:dyDescent="0.2">
      <c r="A38" s="173"/>
      <c r="B38" s="64"/>
      <c r="C38" s="64"/>
      <c r="D38" s="64"/>
      <c r="E38" s="66"/>
    </row>
    <row r="39" spans="1:5" x14ac:dyDescent="0.2">
      <c r="A39" s="173"/>
      <c r="B39" s="64"/>
      <c r="C39" s="64"/>
      <c r="D39" s="64"/>
      <c r="E39" s="66"/>
    </row>
    <row r="40" spans="1:5" x14ac:dyDescent="0.2">
      <c r="A40" s="173"/>
      <c r="B40" s="64"/>
      <c r="C40" s="64"/>
      <c r="D40" s="64"/>
      <c r="E40" s="66"/>
    </row>
    <row r="41" spans="1:5" x14ac:dyDescent="0.2">
      <c r="A41" s="173"/>
      <c r="B41" s="64"/>
      <c r="C41" s="64"/>
      <c r="D41" s="64"/>
      <c r="E41" s="66"/>
    </row>
    <row r="42" spans="1:5" x14ac:dyDescent="0.2">
      <c r="A42" s="173"/>
      <c r="B42" s="64"/>
      <c r="C42" s="64"/>
      <c r="D42" s="64"/>
      <c r="E42" s="66"/>
    </row>
    <row r="43" spans="1:5" x14ac:dyDescent="0.2">
      <c r="A43" s="173"/>
      <c r="B43" s="64"/>
      <c r="C43" s="64"/>
      <c r="D43" s="64"/>
      <c r="E43" s="66"/>
    </row>
    <row r="44" spans="1:5" x14ac:dyDescent="0.2">
      <c r="A44" s="173"/>
      <c r="B44" s="64"/>
      <c r="C44" s="64"/>
      <c r="D44" s="64"/>
      <c r="E44" s="66"/>
    </row>
    <row r="45" spans="1:5" x14ac:dyDescent="0.2">
      <c r="A45" s="173"/>
      <c r="B45" s="64"/>
      <c r="C45" s="64"/>
      <c r="D45" s="64"/>
      <c r="E45" s="66"/>
    </row>
    <row r="46" spans="1:5" x14ac:dyDescent="0.2">
      <c r="A46" s="173"/>
      <c r="B46" s="64"/>
      <c r="C46" s="64"/>
      <c r="D46" s="64"/>
      <c r="E46" s="66"/>
    </row>
    <row r="47" spans="1:5" x14ac:dyDescent="0.2">
      <c r="A47" s="173"/>
      <c r="B47" s="64"/>
      <c r="C47" s="64"/>
      <c r="D47" s="64"/>
      <c r="E47" s="66"/>
    </row>
    <row r="48" spans="1:5" x14ac:dyDescent="0.2">
      <c r="A48" s="173"/>
      <c r="B48" s="64"/>
      <c r="C48" s="64"/>
      <c r="D48" s="64"/>
      <c r="E48" s="66"/>
    </row>
    <row r="49" spans="1:5" x14ac:dyDescent="0.2">
      <c r="A49" s="173"/>
      <c r="B49" s="64"/>
      <c r="C49" s="64"/>
      <c r="D49" s="64"/>
      <c r="E49" s="66"/>
    </row>
    <row r="50" spans="1:5" x14ac:dyDescent="0.2">
      <c r="A50" s="173"/>
      <c r="B50" s="64"/>
      <c r="C50" s="64"/>
      <c r="D50" s="64"/>
      <c r="E50" s="66"/>
    </row>
    <row r="51" spans="1:5" x14ac:dyDescent="0.2">
      <c r="A51" s="173"/>
      <c r="B51" s="64"/>
      <c r="C51" s="64"/>
      <c r="D51" s="64"/>
      <c r="E51" s="66"/>
    </row>
    <row r="52" spans="1:5" x14ac:dyDescent="0.2">
      <c r="A52" s="173"/>
      <c r="B52" s="64"/>
      <c r="C52" s="64"/>
      <c r="D52" s="64"/>
      <c r="E52" s="66"/>
    </row>
    <row r="53" spans="1:5" x14ac:dyDescent="0.2">
      <c r="A53" s="173"/>
      <c r="B53" s="64"/>
      <c r="C53" s="64"/>
      <c r="D53" s="64"/>
      <c r="E53" s="66"/>
    </row>
    <row r="54" spans="1:5" x14ac:dyDescent="0.2">
      <c r="A54" s="173"/>
      <c r="B54" s="64"/>
      <c r="C54" s="64"/>
      <c r="D54" s="64"/>
      <c r="E54" s="66"/>
    </row>
    <row r="55" spans="1:5" x14ac:dyDescent="0.2">
      <c r="A55" s="173"/>
      <c r="B55" s="64"/>
      <c r="C55" s="64"/>
      <c r="D55" s="64"/>
      <c r="E55" s="66"/>
    </row>
    <row r="56" spans="1:5" x14ac:dyDescent="0.2">
      <c r="A56" s="173"/>
      <c r="B56" s="64"/>
      <c r="C56" s="64"/>
      <c r="D56" s="64"/>
      <c r="E56" s="66"/>
    </row>
    <row r="57" spans="1:5" x14ac:dyDescent="0.2">
      <c r="A57" s="173"/>
      <c r="B57" s="64"/>
      <c r="C57" s="64"/>
      <c r="D57" s="64"/>
      <c r="E57" s="66"/>
    </row>
    <row r="58" spans="1:5" x14ac:dyDescent="0.2">
      <c r="A58" s="173"/>
      <c r="B58" s="64"/>
      <c r="C58" s="64"/>
      <c r="D58" s="64"/>
      <c r="E58" s="66"/>
    </row>
    <row r="59" spans="1:5" x14ac:dyDescent="0.2">
      <c r="A59" s="173"/>
      <c r="B59" s="64"/>
      <c r="C59" s="64"/>
      <c r="D59" s="64"/>
      <c r="E59" s="66"/>
    </row>
    <row r="60" spans="1:5" x14ac:dyDescent="0.2">
      <c r="A60" s="173"/>
      <c r="B60" s="64"/>
      <c r="C60" s="64"/>
      <c r="D60" s="64"/>
      <c r="E60" s="66"/>
    </row>
    <row r="61" spans="1:5" x14ac:dyDescent="0.2">
      <c r="A61" s="173"/>
      <c r="B61" s="64"/>
      <c r="C61" s="64"/>
      <c r="D61" s="64"/>
      <c r="E61" s="66"/>
    </row>
    <row r="62" spans="1:5" x14ac:dyDescent="0.2">
      <c r="A62" s="173"/>
      <c r="B62" s="64"/>
      <c r="C62" s="64"/>
      <c r="D62" s="64"/>
      <c r="E62" s="66"/>
    </row>
    <row r="63" spans="1:5" x14ac:dyDescent="0.2">
      <c r="A63" s="173"/>
      <c r="B63" s="64"/>
      <c r="C63" s="64"/>
      <c r="D63" s="64"/>
      <c r="E63" s="66"/>
    </row>
    <row r="64" spans="1:5" x14ac:dyDescent="0.2">
      <c r="A64" s="173"/>
      <c r="B64" s="64"/>
      <c r="C64" s="64"/>
      <c r="D64" s="64"/>
      <c r="E64" s="66"/>
    </row>
    <row r="65" spans="1:5" x14ac:dyDescent="0.2">
      <c r="A65" s="173"/>
      <c r="B65" s="64"/>
      <c r="C65" s="64"/>
      <c r="D65" s="64"/>
      <c r="E65" s="66"/>
    </row>
    <row r="66" spans="1:5" x14ac:dyDescent="0.2">
      <c r="A66" s="173"/>
      <c r="B66" s="64"/>
      <c r="C66" s="64"/>
      <c r="D66" s="64"/>
      <c r="E66" s="66"/>
    </row>
    <row r="67" spans="1:5" x14ac:dyDescent="0.2">
      <c r="A67" s="173"/>
      <c r="B67" s="64"/>
      <c r="C67" s="64"/>
      <c r="D67" s="64"/>
      <c r="E67" s="66"/>
    </row>
    <row r="68" spans="1:5" x14ac:dyDescent="0.2">
      <c r="A68" s="173"/>
      <c r="B68" s="64"/>
      <c r="C68" s="64"/>
      <c r="D68" s="64"/>
      <c r="E68" s="66"/>
    </row>
    <row r="69" spans="1:5" x14ac:dyDescent="0.2">
      <c r="A69" s="173"/>
      <c r="B69" s="64"/>
      <c r="C69" s="64"/>
      <c r="D69" s="64"/>
      <c r="E69" s="66"/>
    </row>
    <row r="70" spans="1:5" x14ac:dyDescent="0.2">
      <c r="A70" s="173"/>
      <c r="B70" s="64"/>
      <c r="C70" s="64"/>
      <c r="D70" s="64"/>
      <c r="E70" s="66"/>
    </row>
    <row r="71" spans="1:5" x14ac:dyDescent="0.2">
      <c r="A71" s="173"/>
      <c r="B71" s="64"/>
      <c r="C71" s="64"/>
      <c r="D71" s="64"/>
      <c r="E71" s="66"/>
    </row>
    <row r="72" spans="1:5" x14ac:dyDescent="0.2">
      <c r="A72" s="173"/>
      <c r="B72" s="64"/>
      <c r="C72" s="64"/>
      <c r="D72" s="64"/>
      <c r="E72" s="66"/>
    </row>
    <row r="73" spans="1:5" x14ac:dyDescent="0.2">
      <c r="A73" s="173"/>
      <c r="B73" s="64"/>
      <c r="C73" s="64"/>
      <c r="D73" s="64"/>
      <c r="E73" s="66"/>
    </row>
    <row r="74" spans="1:5" x14ac:dyDescent="0.2">
      <c r="A74" s="173"/>
      <c r="B74" s="64"/>
      <c r="C74" s="64"/>
      <c r="D74" s="64"/>
      <c r="E74" s="66"/>
    </row>
    <row r="75" spans="1:5" x14ac:dyDescent="0.2">
      <c r="A75" s="173"/>
      <c r="B75" s="64"/>
      <c r="C75" s="64"/>
      <c r="D75" s="64"/>
      <c r="E75" s="66"/>
    </row>
    <row r="76" spans="1:5" x14ac:dyDescent="0.2">
      <c r="A76" s="173"/>
      <c r="B76" s="64"/>
      <c r="C76" s="64"/>
      <c r="D76" s="64"/>
      <c r="E76" s="66"/>
    </row>
    <row r="77" spans="1:5" x14ac:dyDescent="0.2">
      <c r="A77" s="173"/>
      <c r="B77" s="64"/>
      <c r="C77" s="64"/>
      <c r="D77" s="64"/>
      <c r="E77" s="66"/>
    </row>
    <row r="78" spans="1:5" x14ac:dyDescent="0.2">
      <c r="A78" s="173"/>
      <c r="B78" s="64"/>
      <c r="C78" s="64"/>
      <c r="D78" s="64"/>
      <c r="E78" s="66"/>
    </row>
    <row r="79" spans="1:5" x14ac:dyDescent="0.2">
      <c r="A79" s="173"/>
      <c r="B79" s="64"/>
      <c r="C79" s="64"/>
      <c r="D79" s="64"/>
      <c r="E79" s="66"/>
    </row>
    <row r="80" spans="1:5" x14ac:dyDescent="0.2">
      <c r="A80" s="173"/>
      <c r="B80" s="64"/>
      <c r="C80" s="64"/>
      <c r="D80" s="64"/>
      <c r="E80" s="66"/>
    </row>
    <row r="81" spans="1:5" x14ac:dyDescent="0.2">
      <c r="A81" s="173"/>
      <c r="B81" s="64"/>
      <c r="C81" s="64"/>
      <c r="D81" s="64"/>
      <c r="E81" s="66"/>
    </row>
    <row r="82" spans="1:5" x14ac:dyDescent="0.2">
      <c r="A82" s="173"/>
      <c r="B82" s="64"/>
      <c r="C82" s="64"/>
      <c r="D82" s="64"/>
      <c r="E82" s="66"/>
    </row>
    <row r="83" spans="1:5" x14ac:dyDescent="0.2">
      <c r="A83" s="173"/>
      <c r="B83" s="64"/>
      <c r="C83" s="64"/>
      <c r="D83" s="64"/>
      <c r="E83" s="66"/>
    </row>
    <row r="84" spans="1:5" x14ac:dyDescent="0.2">
      <c r="A84" s="173"/>
      <c r="B84" s="64"/>
      <c r="C84" s="64"/>
      <c r="D84" s="64"/>
      <c r="E84" s="66"/>
    </row>
    <row r="85" spans="1:5" x14ac:dyDescent="0.2">
      <c r="A85" s="173"/>
      <c r="B85" s="64"/>
      <c r="C85" s="64"/>
      <c r="D85" s="64"/>
      <c r="E85" s="66"/>
    </row>
    <row r="86" spans="1:5" x14ac:dyDescent="0.2">
      <c r="A86" s="173"/>
      <c r="B86" s="64"/>
      <c r="C86" s="64"/>
      <c r="D86" s="64"/>
      <c r="E86" s="66"/>
    </row>
    <row r="87" spans="1:5" x14ac:dyDescent="0.2">
      <c r="A87" s="173"/>
      <c r="B87" s="64"/>
      <c r="C87" s="64"/>
      <c r="D87" s="64"/>
      <c r="E87" s="66"/>
    </row>
    <row r="88" spans="1:5" x14ac:dyDescent="0.2">
      <c r="A88" s="173"/>
      <c r="B88" s="64"/>
      <c r="C88" s="64"/>
      <c r="D88" s="64"/>
      <c r="E88" s="66"/>
    </row>
    <row r="89" spans="1:5" x14ac:dyDescent="0.2">
      <c r="A89" s="173"/>
      <c r="B89" s="64"/>
      <c r="C89" s="64"/>
      <c r="D89" s="64"/>
      <c r="E89" s="66"/>
    </row>
    <row r="90" spans="1:5" x14ac:dyDescent="0.2">
      <c r="A90" s="173"/>
      <c r="B90" s="64"/>
      <c r="C90" s="64"/>
      <c r="D90" s="64"/>
      <c r="E90" s="66"/>
    </row>
    <row r="91" spans="1:5" x14ac:dyDescent="0.2">
      <c r="A91" s="173"/>
      <c r="B91" s="64"/>
      <c r="C91" s="64"/>
      <c r="D91" s="64"/>
      <c r="E91" s="66"/>
    </row>
    <row r="92" spans="1:5" x14ac:dyDescent="0.2">
      <c r="A92" s="173"/>
      <c r="B92" s="64"/>
      <c r="C92" s="64"/>
      <c r="D92" s="64"/>
      <c r="E92" s="66"/>
    </row>
    <row r="93" spans="1:5" x14ac:dyDescent="0.2">
      <c r="A93" s="173"/>
      <c r="B93" s="64"/>
      <c r="C93" s="64"/>
      <c r="D93" s="64"/>
      <c r="E93" s="66"/>
    </row>
    <row r="94" spans="1:5" x14ac:dyDescent="0.2">
      <c r="A94" s="173"/>
      <c r="B94" s="64"/>
      <c r="C94" s="64"/>
      <c r="D94" s="64"/>
      <c r="E94" s="66"/>
    </row>
    <row r="95" spans="1:5" x14ac:dyDescent="0.2">
      <c r="A95" s="173"/>
      <c r="B95" s="64"/>
      <c r="C95" s="64"/>
      <c r="D95" s="64"/>
      <c r="E95" s="66"/>
    </row>
    <row r="96" spans="1:5" ht="17" thickBot="1" x14ac:dyDescent="0.25">
      <c r="A96" s="203"/>
      <c r="B96" s="84"/>
      <c r="C96" s="84"/>
      <c r="D96" s="84"/>
      <c r="E96" s="69"/>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Dashboard</vt:lpstr>
      <vt:lpstr>Statistics</vt:lpstr>
      <vt:lpstr>Dataset</vt:lpstr>
      <vt:lpstr>Summary Stakeholder Report</vt:lpstr>
      <vt:lpstr>Blueprints</vt:lpstr>
      <vt:lpstr>Key Provisions</vt:lpstr>
      <vt:lpstr>Cycle 1 Recommendations</vt:lpstr>
      <vt:lpstr>Cycle 2 Recommendations</vt:lpstr>
      <vt:lpstr>Cycle 3 Recommendations</vt:lpstr>
      <vt:lpstr>Notes</vt: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Melisa Oleschuk</cp:lastModifiedBy>
  <cp:revision/>
  <dcterms:created xsi:type="dcterms:W3CDTF">2023-04-22T11:13:03Z</dcterms:created>
  <dcterms:modified xsi:type="dcterms:W3CDTF">2025-08-08T09:27:38Z</dcterms:modified>
  <cp:category/>
  <cp:contentStatus/>
</cp:coreProperties>
</file>